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НП 2026 з б,фмб з ОНС і маг,дф готово\"/>
    </mc:Choice>
  </mc:AlternateContent>
  <bookViews>
    <workbookView xWindow="0" yWindow="0" windowWidth="23040" windowHeight="9072" activeTab="1"/>
  </bookViews>
  <sheets>
    <sheet name="Титулка ФМБ" sheetId="8" r:id="rId1"/>
    <sheet name="Навчальний план" sheetId="2" r:id="rId2"/>
  </sheets>
  <definedNames>
    <definedName name="_xlnm.Print_Area" localSheetId="1">'Навчальний план'!$A$1:$AA$88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H35" i="8" l="1"/>
  <c r="BG35" i="8"/>
  <c r="BF35" i="8"/>
  <c r="BE35" i="8"/>
  <c r="BD35" i="8"/>
  <c r="BC35" i="8"/>
  <c r="BI34" i="8"/>
  <c r="BI33" i="8"/>
  <c r="BI32" i="8"/>
  <c r="BI35" i="8" s="1"/>
  <c r="AB60" i="2"/>
  <c r="AB61" i="2"/>
  <c r="AB62" i="2"/>
  <c r="AB59" i="2"/>
  <c r="AB57" i="2"/>
  <c r="T58" i="2"/>
  <c r="X58" i="2"/>
  <c r="P58" i="2"/>
  <c r="S48" i="2"/>
  <c r="G54" i="2"/>
  <c r="H52" i="2"/>
  <c r="O52" i="2" s="1"/>
  <c r="H45" i="2"/>
  <c r="O45" i="2" s="1"/>
  <c r="H37" i="2"/>
  <c r="H38" i="2"/>
  <c r="H39" i="2"/>
  <c r="H40" i="2"/>
  <c r="I37" i="2"/>
  <c r="AB37" i="2" s="1"/>
  <c r="I38" i="2"/>
  <c r="AB38" i="2" s="1"/>
  <c r="I39" i="2"/>
  <c r="AB39" i="2" s="1"/>
  <c r="I40" i="2"/>
  <c r="AB40" i="2" s="1"/>
  <c r="AG55" i="2"/>
  <c r="AH55" i="2"/>
  <c r="X54" i="2"/>
  <c r="Z54" i="2"/>
  <c r="X47" i="2"/>
  <c r="Z47" i="2"/>
  <c r="Y48" i="2"/>
  <c r="Y55" i="2" s="1"/>
  <c r="AA48" i="2"/>
  <c r="AA55" i="2" s="1"/>
  <c r="X23" i="2"/>
  <c r="Z23" i="2"/>
  <c r="Z48" i="2" s="1"/>
  <c r="I22" i="2"/>
  <c r="H22" i="2"/>
  <c r="AB58" i="2" l="1"/>
  <c r="AB52" i="2"/>
  <c r="O40" i="2"/>
  <c r="O39" i="2"/>
  <c r="O38" i="2"/>
  <c r="O37" i="2"/>
  <c r="Z55" i="2"/>
  <c r="O22" i="2"/>
  <c r="Z56" i="2"/>
  <c r="X48" i="2"/>
  <c r="X56" i="2" s="1"/>
  <c r="X55" i="2" l="1"/>
  <c r="O13" i="2" l="1"/>
  <c r="O14" i="2"/>
  <c r="O15" i="2"/>
  <c r="O16" i="2"/>
  <c r="O17" i="2"/>
  <c r="O18" i="2"/>
  <c r="O19" i="2"/>
  <c r="O20" i="2"/>
  <c r="O21" i="2"/>
  <c r="H42" i="2" l="1"/>
  <c r="O42" i="2" s="1"/>
  <c r="H43" i="2"/>
  <c r="O43" i="2" s="1"/>
  <c r="H44" i="2"/>
  <c r="O44" i="2" s="1"/>
  <c r="H46" i="2"/>
  <c r="O46" i="2" s="1"/>
  <c r="G23" i="2"/>
  <c r="G47" i="2" l="1"/>
  <c r="Q48" i="2"/>
  <c r="Q55" i="2" s="1"/>
  <c r="S55" i="2"/>
  <c r="U48" i="2"/>
  <c r="U55" i="2" s="1"/>
  <c r="W48" i="2"/>
  <c r="W55" i="2" s="1"/>
  <c r="C48" i="2"/>
  <c r="C55" i="2" s="1"/>
  <c r="D48" i="2"/>
  <c r="D55" i="2" s="1"/>
  <c r="E48" i="2"/>
  <c r="E55" i="2" s="1"/>
  <c r="F48" i="2"/>
  <c r="F55" i="2" s="1"/>
  <c r="V54" i="2"/>
  <c r="V47" i="2"/>
  <c r="V23" i="2"/>
  <c r="L54" i="2"/>
  <c r="L47" i="2"/>
  <c r="L23" i="2"/>
  <c r="G48" i="2" l="1"/>
  <c r="V48" i="2"/>
  <c r="V56" i="2" s="1"/>
  <c r="L48" i="2"/>
  <c r="L55" i="2" s="1"/>
  <c r="AB14" i="2"/>
  <c r="V55" i="2" l="1"/>
  <c r="O59" i="2" l="1"/>
  <c r="AB13" i="2" l="1"/>
  <c r="I54" i="2"/>
  <c r="J54" i="2"/>
  <c r="K54" i="2"/>
  <c r="M54" i="2"/>
  <c r="N54" i="2"/>
  <c r="P54" i="2"/>
  <c r="R54" i="2"/>
  <c r="T54" i="2"/>
  <c r="G55" i="2"/>
  <c r="J47" i="2"/>
  <c r="K47" i="2"/>
  <c r="M47" i="2"/>
  <c r="N47" i="2"/>
  <c r="P47" i="2"/>
  <c r="R47" i="2"/>
  <c r="T47" i="2"/>
  <c r="J23" i="2"/>
  <c r="K23" i="2"/>
  <c r="M23" i="2"/>
  <c r="N23" i="2"/>
  <c r="P23" i="2"/>
  <c r="R23" i="2"/>
  <c r="T23" i="2"/>
  <c r="P48" i="2" l="1"/>
  <c r="P56" i="2" s="1"/>
  <c r="M48" i="2"/>
  <c r="M55" i="2" s="1"/>
  <c r="J48" i="2"/>
  <c r="J55" i="2" s="1"/>
  <c r="N48" i="2"/>
  <c r="N55" i="2" s="1"/>
  <c r="K48" i="2"/>
  <c r="K55" i="2" s="1"/>
  <c r="R48" i="2"/>
  <c r="T48" i="2"/>
  <c r="H36" i="2"/>
  <c r="I36" i="2"/>
  <c r="H35" i="2"/>
  <c r="I35" i="2"/>
  <c r="H26" i="2"/>
  <c r="I26" i="2"/>
  <c r="P55" i="2" l="1"/>
  <c r="T55" i="2"/>
  <c r="T56" i="2"/>
  <c r="R55" i="2"/>
  <c r="R56" i="2"/>
  <c r="O26" i="2"/>
  <c r="O35" i="2"/>
  <c r="O36" i="2"/>
  <c r="AB26" i="2"/>
  <c r="AB35" i="2"/>
  <c r="AB36" i="2"/>
  <c r="AD55" i="2"/>
  <c r="AE55" i="2"/>
  <c r="AF55" i="2"/>
  <c r="AC55" i="2"/>
  <c r="H51" i="2"/>
  <c r="AB56" i="2" l="1"/>
  <c r="AI55" i="2"/>
  <c r="AB19" i="2" l="1"/>
  <c r="I33" i="2" l="1"/>
  <c r="H33" i="2"/>
  <c r="I41" i="2"/>
  <c r="H41" i="2"/>
  <c r="O33" i="2" l="1"/>
  <c r="O41" i="2"/>
  <c r="AB41" i="2"/>
  <c r="I31" i="2"/>
  <c r="H31" i="2"/>
  <c r="O12" i="2" l="1"/>
  <c r="O31" i="2"/>
  <c r="AB31" i="2"/>
  <c r="H53" i="2"/>
  <c r="H50" i="2"/>
  <c r="H54" i="2" l="1"/>
  <c r="O53" i="2"/>
  <c r="O50" i="2"/>
  <c r="I30" i="2"/>
  <c r="H30" i="2"/>
  <c r="I34" i="2"/>
  <c r="H34" i="2"/>
  <c r="I29" i="2"/>
  <c r="H29" i="2"/>
  <c r="I32" i="2"/>
  <c r="H32" i="2"/>
  <c r="I28" i="2"/>
  <c r="H28" i="2"/>
  <c r="I25" i="2"/>
  <c r="H25" i="2"/>
  <c r="I27" i="2"/>
  <c r="H27" i="2"/>
  <c r="O11" i="2" l="1"/>
  <c r="O32" i="2"/>
  <c r="O27" i="2"/>
  <c r="O29" i="2"/>
  <c r="O30" i="2"/>
  <c r="O28" i="2"/>
  <c r="O25" i="2"/>
  <c r="O34" i="2"/>
  <c r="I23" i="2"/>
  <c r="I47" i="2"/>
  <c r="H23" i="2"/>
  <c r="H47" i="2"/>
  <c r="AB12" i="2"/>
  <c r="O60" i="2"/>
  <c r="O61" i="2"/>
  <c r="O62" i="2"/>
  <c r="H48" i="2" l="1"/>
  <c r="H55" i="2" s="1"/>
  <c r="I48" i="2"/>
  <c r="I55" i="2" s="1"/>
  <c r="O47" i="2"/>
  <c r="O23" i="2"/>
  <c r="AB25" i="2"/>
  <c r="AB28" i="2"/>
  <c r="AB32" i="2"/>
  <c r="AB29" i="2"/>
  <c r="AB34" i="2"/>
  <c r="AB30" i="2"/>
  <c r="AB33" i="2"/>
  <c r="AB50" i="2"/>
  <c r="AB53" i="2"/>
  <c r="AB27" i="2"/>
  <c r="O48" i="2" l="1"/>
  <c r="AB51" i="2"/>
  <c r="O51" i="2"/>
  <c r="O54" i="2" l="1"/>
  <c r="O55" i="2" s="1"/>
  <c r="AB18" i="2"/>
  <c r="AB16" i="2"/>
  <c r="AB15" i="2"/>
  <c r="AB17" i="2"/>
  <c r="AB11" i="2"/>
  <c r="AB22" i="2"/>
</calcChain>
</file>

<file path=xl/sharedStrings.xml><?xml version="1.0" encoding="utf-8"?>
<sst xmlns="http://schemas.openxmlformats.org/spreadsheetml/2006/main" count="470" uniqueCount="250">
  <si>
    <t>Президент Відкритого</t>
  </si>
  <si>
    <t>міжнародного університету</t>
  </si>
  <si>
    <t>розвитку людини "Україна"</t>
  </si>
  <si>
    <t xml:space="preserve">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</si>
  <si>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</si>
  <si>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</si>
  <si>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</si>
  <si>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</si>
  <si>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</si>
  <si>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</si>
  <si>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</si>
  <si>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</si>
  <si>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</si>
  <si>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</si>
  <si>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</si>
  <si>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</si>
  <si>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</si>
  <si>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</t>
  </si>
  <si>
    <t>С</t>
  </si>
  <si>
    <t>П</t>
  </si>
  <si>
    <t>Практика</t>
  </si>
  <si>
    <t>Канікули</t>
  </si>
  <si>
    <t>Семестр</t>
  </si>
  <si>
    <t>Тижні</t>
  </si>
  <si>
    <t>Заклад вищої освіти</t>
  </si>
  <si>
    <t>Всього тижнів у навчальному році</t>
  </si>
  <si>
    <t>Атестація здобувачів ФПО</t>
  </si>
  <si>
    <t>Розподіл за семестрами</t>
  </si>
  <si>
    <t>Кількість кредитів ЄКТС</t>
  </si>
  <si>
    <t>Кількість годин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</si>
  <si>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</si>
  <si>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</si>
  <si>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</si>
  <si>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</si>
  <si>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</si>
  <si>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</si>
  <si>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роботи</t>
  </si>
  <si>
    <t>всього</t>
  </si>
  <si>
    <t>лекції</t>
  </si>
  <si>
    <t>лабораторні</t>
  </si>
  <si>
    <t>практичні</t>
  </si>
  <si>
    <t>ОК 1.1</t>
  </si>
  <si>
    <t>ОК 1.2</t>
  </si>
  <si>
    <t>ОК 1.3</t>
  </si>
  <si>
    <t>ОК 1.4</t>
  </si>
  <si>
    <t>ОК 1.5</t>
  </si>
  <si>
    <t>ОК 1.7</t>
  </si>
  <si>
    <t>ОК 1.8</t>
  </si>
  <si>
    <t>Всього за п. 1.1</t>
  </si>
  <si>
    <t>Кредити ЄКТС на семестр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</si>
  <si>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</si>
  <si>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</si>
  <si>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</si>
  <si>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</si>
  <si>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</si>
  <si>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</si>
  <si>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</si>
  <si>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</si>
  <si>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ПР 1</t>
  </si>
  <si>
    <t>ПР 2</t>
  </si>
  <si>
    <t>Всього за п. 2.1</t>
  </si>
  <si>
    <t xml:space="preserve">Кількість екзаменів     </t>
  </si>
  <si>
    <t>Кількість заліків</t>
  </si>
  <si>
    <t>Кількість курсових проєктів</t>
  </si>
  <si>
    <t>Кількість курсових робіт</t>
  </si>
  <si>
    <t>ПОГОДЖЕНО</t>
  </si>
  <si>
    <t>Україна в контексті світового розвитку</t>
  </si>
  <si>
    <t>Українська мова (за професійним спрямуванням)</t>
  </si>
  <si>
    <t>Фізична культура (Фізичне виховання. Основи здорового способу життя. Психологія стресу і стресостійкості особистості)</t>
  </si>
  <si>
    <t>Інформаційні технології</t>
  </si>
  <si>
    <t>Інклюзивне суспільство</t>
  </si>
  <si>
    <t>Права людини та верховенство права в сучасних реаліях</t>
  </si>
  <si>
    <t>ОК 2.9</t>
  </si>
  <si>
    <t>Голова Науково-методичного об'єднання</t>
  </si>
  <si>
    <t>Охорона праці, безпека життєдіяльності та цивільний захист</t>
  </si>
  <si>
    <t>Начальник відділу</t>
  </si>
  <si>
    <t>методичної роботи</t>
  </si>
  <si>
    <t>__________Вікторія БАУЛА</t>
  </si>
  <si>
    <t>Навчальна (ознайомча)</t>
  </si>
  <si>
    <t>Кабінети</t>
  </si>
  <si>
    <t>Лабораторії</t>
  </si>
  <si>
    <t>Майстерні</t>
  </si>
  <si>
    <t>Відкритий міжнародний університет розвитку людини "Україна"</t>
  </si>
  <si>
    <t>ОК 2.10</t>
  </si>
  <si>
    <t>ОК 2.11</t>
  </si>
  <si>
    <t>ОК 2.13</t>
  </si>
  <si>
    <t>В.о. проректора з освітньої діяльності</t>
  </si>
  <si>
    <t>Основи національного спротиву</t>
  </si>
  <si>
    <t>I курс</t>
  </si>
  <si>
    <t>_________ Світлана НЕСТЕРЕНКО</t>
  </si>
  <si>
    <t>"10" березня 2026 р.</t>
  </si>
  <si>
    <t>"23" квітня 2026 р.</t>
  </si>
  <si>
    <t>"16" квітня 2026 р.</t>
  </si>
  <si>
    <t>ОК 2.12</t>
  </si>
  <si>
    <t>Іноземна мова (за професійним спрямуванням)</t>
  </si>
  <si>
    <t>Основи навчання, наукового пошуку та академічної доброчесності</t>
  </si>
  <si>
    <t>І</t>
  </si>
  <si>
    <t>ІІ</t>
  </si>
  <si>
    <t>ІІІ</t>
  </si>
  <si>
    <t>II курс</t>
  </si>
  <si>
    <t>Разом</t>
  </si>
  <si>
    <t>ОК 1.6</t>
  </si>
  <si>
    <t>НАЗВА ОСВІТНІХ КОМПОНЕНТІВ</t>
  </si>
  <si>
    <t>Всього ВК</t>
  </si>
  <si>
    <t>Вибіркові компоненти освітньої програми</t>
  </si>
  <si>
    <t>підготовка до екзамену (1 кредит ЄКТС із годин на с.р.)</t>
  </si>
  <si>
    <t>Голова циклової комісії</t>
  </si>
  <si>
    <t xml:space="preserve">Т </t>
  </si>
  <si>
    <t xml:space="preserve">– теоретичне навчання; </t>
  </si>
  <si>
    <t xml:space="preserve">С </t>
  </si>
  <si>
    <t xml:space="preserve">– екзаменаційна сесія; </t>
  </si>
  <si>
    <t xml:space="preserve">П </t>
  </si>
  <si>
    <t xml:space="preserve">– практика; </t>
  </si>
  <si>
    <t xml:space="preserve">К </t>
  </si>
  <si>
    <t xml:space="preserve">– канікули; </t>
  </si>
  <si>
    <t>Д</t>
  </si>
  <si>
    <t>семінарські</t>
  </si>
  <si>
    <t>ОК 1.9</t>
  </si>
  <si>
    <t>ОК 1.10</t>
  </si>
  <si>
    <t>1*</t>
  </si>
  <si>
    <t>ІV. ПЛАН ОСВІТНЬОГО ПРОЦЕСУ</t>
  </si>
  <si>
    <t>Шифр за ОПП</t>
  </si>
  <si>
    <t>Розподіл навчальної роботи в кредитах ЄКТС та аудиторних годинах за курсами, семестрами, тижнями</t>
  </si>
  <si>
    <t>розрахункові роботи</t>
  </si>
  <si>
    <t>у тому числі</t>
  </si>
  <si>
    <t>1 семестр</t>
  </si>
  <si>
    <t>2 семестр</t>
  </si>
  <si>
    <t>3 семестр</t>
  </si>
  <si>
    <t>4 семестр</t>
  </si>
  <si>
    <t>15 тижнів</t>
  </si>
  <si>
    <t>годин на тиждень</t>
  </si>
  <si>
    <t>кредити/години на семестр</t>
  </si>
  <si>
    <t>І. ОБОВ’ЯЗКОВІ КОМПОНЕНТИ ОСВІТНЬОЇ ПРОГРАМИ</t>
  </si>
  <si>
    <t>1.1. Освітні компоненти, що формують загальні компетентності</t>
  </si>
  <si>
    <t>2.1. Освітні компоненти, що формують спеціальні компетентності</t>
  </si>
  <si>
    <t>ІІ. ВИБІРКОВІ КОМПОНЕНТИ ОСВІТНЬОЇ ПРОГРАМИ</t>
  </si>
  <si>
    <t>ВК 1</t>
  </si>
  <si>
    <t>ВК 2</t>
  </si>
  <si>
    <t>ВК 3</t>
  </si>
  <si>
    <t>4(120)</t>
  </si>
  <si>
    <t>3(90)</t>
  </si>
  <si>
    <t>6(180)</t>
  </si>
  <si>
    <t>2(60)</t>
  </si>
  <si>
    <t>ВСЬОГО ЗА НАВЧАЛЬНИМ ПЛАНОМ</t>
  </si>
  <si>
    <t>Разом тижневе навантаження</t>
  </si>
  <si>
    <t>Всього дисциплін, що вивчаються за семестр</t>
  </si>
  <si>
    <t>Всього дисциплін, що вивчаються за рік</t>
  </si>
  <si>
    <t>Загальний обсяг обов'язкових освітніх компонентів</t>
  </si>
  <si>
    <t>1(30)</t>
  </si>
  <si>
    <t>5(150)</t>
  </si>
  <si>
    <t>V. ПЕРЕЛІК НЕОБХІДНИХ КАБІНЕТІВ, ЛАБОРАТОРІЙ, МАЙСТЕРЕНЬ</t>
  </si>
  <si>
    <r>
      <t xml:space="preserve">затвердженої Вченою радою Закладу вищої освіти </t>
    </r>
    <r>
      <rPr>
        <b/>
        <sz val="12"/>
        <rFont val="Times New Roman"/>
        <family val="1"/>
        <charset val="204"/>
      </rPr>
      <t xml:space="preserve">"Відкритий міжнародний університет розвитку людини "Україна" (Протокол №2 від 30.04.2026) </t>
    </r>
  </si>
  <si>
    <t>та введено в дію наказом №45 від 30.04.2026.</t>
  </si>
  <si>
    <t>IІI курс</t>
  </si>
  <si>
    <t>5 семестр</t>
  </si>
  <si>
    <t>6 семестр</t>
  </si>
  <si>
    <t>ОК 1.11</t>
  </si>
  <si>
    <t>ОК 1.12</t>
  </si>
  <si>
    <t>Основи менеджменту та підприємницької діяльності</t>
  </si>
  <si>
    <t>Екологія та екологічна етика</t>
  </si>
  <si>
    <t>ОК 2.14</t>
  </si>
  <si>
    <t>ОК 2.15</t>
  </si>
  <si>
    <t>ОК 2.16</t>
  </si>
  <si>
    <t>ОК 2.17</t>
  </si>
  <si>
    <t>Вступ до фаху</t>
  </si>
  <si>
    <t>Історія мистецтва та дизайну</t>
  </si>
  <si>
    <t>Рисунок</t>
  </si>
  <si>
    <t>Основи нарисної геометрії та перспективи</t>
  </si>
  <si>
    <t>Цифрові інструменти дизайну інтер'єру</t>
  </si>
  <si>
    <t>Цифрові інструменти графічного дизайну</t>
  </si>
  <si>
    <t>Технології створення об'єктів дизайну інтер'єру</t>
  </si>
  <si>
    <t>Технології створення об'єктів графічного дизайну</t>
  </si>
  <si>
    <t>Основи композиції та формоутворення</t>
  </si>
  <si>
    <t>Живопис</t>
  </si>
  <si>
    <t>Матеріалознавство в дизайні</t>
  </si>
  <si>
    <t>Візуалізація текстової та графічної інформації</t>
  </si>
  <si>
    <t xml:space="preserve">Макетування і моделювання </t>
  </si>
  <si>
    <t>Дизайн проєкт</t>
  </si>
  <si>
    <t>Управління якістю в дизайні та професійна комунікація</t>
  </si>
  <si>
    <t>Правове забезпечення дизайнерської діяльності та авторське право</t>
  </si>
  <si>
    <t>Сучасні світові тенденції в дизайні</t>
  </si>
  <si>
    <t>Курсовий проєкт з освітньої компоненти "Дизайн проєкт"</t>
  </si>
  <si>
    <t>КП 1</t>
  </si>
  <si>
    <t xml:space="preserve">Навчальна (ознайомча) практика </t>
  </si>
  <si>
    <t xml:space="preserve">Навчальна практика </t>
  </si>
  <si>
    <t>ПР 3</t>
  </si>
  <si>
    <t>Навчальна (за фахом) практика</t>
  </si>
  <si>
    <t>Кваліфікаційна робота</t>
  </si>
  <si>
    <t>10 тижнів</t>
  </si>
  <si>
    <t>ВК 4</t>
  </si>
  <si>
    <t>9(270)</t>
  </si>
  <si>
    <t>№</t>
  </si>
  <si>
    <t>Лекційна аудиторія</t>
  </si>
  <si>
    <t>Навчальна майстерня моделювання</t>
  </si>
  <si>
    <t>Кабінет загальних дисциплін</t>
  </si>
  <si>
    <t>Кабінет рисунку та живопису</t>
  </si>
  <si>
    <t>Кабінет проєктування, основ композиції</t>
  </si>
  <si>
    <t>Кабінет технології  матеріалознавства</t>
  </si>
  <si>
    <t>Комп'юторний клас</t>
  </si>
  <si>
    <t>Кабінет реквізитного фонду</t>
  </si>
  <si>
    <t>Директор Броварського фахового коледжу</t>
  </si>
  <si>
    <t>______________ Наталя МИЛАШЕВСЬКА</t>
  </si>
  <si>
    <t>"17" березня 2026 року</t>
  </si>
  <si>
    <t>______________ Олександр ПРОДАН</t>
  </si>
  <si>
    <t xml:space="preserve"> дизайну та загальних дисциплін</t>
  </si>
  <si>
    <t>з дизайну</t>
  </si>
  <si>
    <t xml:space="preserve">______________ Октябрина ЧЕМАКІНА </t>
  </si>
  <si>
    <t>VІ. ПОЯСНЕННЯ ДО НАВЧАЛЬНОГО ПЛАНУ</t>
  </si>
  <si>
    <t>Навчальний план складено на підставі освітньо-професійної програми "Дизайн", ID 77892</t>
  </si>
  <si>
    <t>Броварський фаховий коледж</t>
  </si>
  <si>
    <t>Циклова комісія дизайну та загальних дисциплін</t>
  </si>
  <si>
    <t>ЗАТВЕРДЖУЮ:</t>
  </si>
  <si>
    <t xml:space="preserve">                                   </t>
  </si>
  <si>
    <t xml:space="preserve">                                                       Н А В Ч А Л Ь Н И Й    П Л А Н</t>
  </si>
  <si>
    <t>__________ Петро ТАЛАНЧУК</t>
  </si>
  <si>
    <r>
      <t xml:space="preserve">                                     підготовки </t>
    </r>
    <r>
      <rPr>
        <b/>
        <u/>
        <sz val="12"/>
        <rFont val="Times New Roman"/>
        <family val="1"/>
        <charset val="204"/>
      </rPr>
      <t>фахового молодшого бакалавра</t>
    </r>
  </si>
  <si>
    <t>30 квітня 2026 р.</t>
  </si>
  <si>
    <t xml:space="preserve">                                                     (рівень фахової передвищої освіти)</t>
  </si>
  <si>
    <t xml:space="preserve">                                                       освітньо-професійна програма</t>
  </si>
  <si>
    <t xml:space="preserve">                Дизайн</t>
  </si>
  <si>
    <t xml:space="preserve">               Design</t>
  </si>
  <si>
    <t xml:space="preserve">                ID 77892</t>
  </si>
  <si>
    <r>
      <t xml:space="preserve">Галузь знань: </t>
    </r>
    <r>
      <rPr>
        <b/>
        <sz val="10"/>
        <rFont val="Times New Roman"/>
        <family val="1"/>
        <charset val="204"/>
      </rPr>
      <t>B Культура, мистецтво та гуманітарні науки</t>
    </r>
  </si>
  <si>
    <r>
      <t xml:space="preserve">Освітньо-професійний ступінь: </t>
    </r>
    <r>
      <rPr>
        <b/>
        <sz val="10"/>
        <rFont val="Times New Roman"/>
        <family val="1"/>
        <charset val="204"/>
      </rPr>
      <t>фаховий молодший бакалавр</t>
    </r>
  </si>
  <si>
    <r>
      <t xml:space="preserve">Спеціальність: </t>
    </r>
    <r>
      <rPr>
        <b/>
        <sz val="10"/>
        <rFont val="Times New Roman"/>
        <family val="1"/>
        <charset val="204"/>
      </rPr>
      <t>В2 Дизайн</t>
    </r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</si>
  <si>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>фаховий молодший бакалавр з дизайну</t>
    </r>
  </si>
  <si>
    <t>Спеціалізація ______________________</t>
  </si>
  <si>
    <t>Професійна кваліфікація _______________________________</t>
  </si>
  <si>
    <t xml:space="preserve">                                                                                                 </t>
  </si>
  <si>
    <r>
      <t xml:space="preserve">Форма здобуття фахової передвищої освіти: </t>
    </r>
    <r>
      <rPr>
        <b/>
        <sz val="10"/>
        <rFont val="Times New Roman"/>
        <family val="1"/>
        <charset val="204"/>
      </rPr>
      <t>денна</t>
    </r>
  </si>
  <si>
    <r>
      <t>Термін навчання: 2</t>
    </r>
    <r>
      <rPr>
        <b/>
        <sz val="10"/>
        <rFont val="Times New Roman"/>
        <family val="1"/>
        <charset val="204"/>
      </rPr>
      <t xml:space="preserve"> роки 10 місяців</t>
    </r>
  </si>
  <si>
    <r>
      <t>Рік вступу:</t>
    </r>
    <r>
      <rPr>
        <b/>
        <sz val="10"/>
        <rFont val="Times New Roman"/>
        <family val="1"/>
        <charset val="204"/>
      </rPr>
      <t xml:space="preserve"> 2026-2027 н.р.</t>
    </r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</si>
  <si>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повної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загальної середньої освіти</t>
    </r>
  </si>
  <si>
    <t xml:space="preserve">                                                                           І . ГРАФІК ОСВІТНЬОГО ПРОЦЕСУ</t>
  </si>
  <si>
    <t>II. ЗВЕДЕНІ ДАНІ ПРО БЮДЖЕТ ЧАСУ, тижні</t>
  </si>
  <si>
    <t>Теоретичне 
навчання</t>
  </si>
  <si>
    <t>Екзамена-ційна сесія</t>
  </si>
  <si>
    <t>Виконання дипломного проєкту 
(роботи)</t>
  </si>
  <si>
    <t>З</t>
  </si>
  <si>
    <r>
      <t>ПОЗНАЧЕННЯ:</t>
    </r>
    <r>
      <rPr>
        <sz val="8"/>
        <rFont val="Times New Roman"/>
        <family val="1"/>
        <charset val="204"/>
      </rPr>
      <t xml:space="preserve"> </t>
    </r>
  </si>
  <si>
    <t xml:space="preserve">– підготовка кваліфікаційної
роботи; </t>
  </si>
  <si>
    <t>– захист кваліфікаційної роботи</t>
  </si>
  <si>
    <t>ІІІ. ПРАКТИКА</t>
  </si>
  <si>
    <t>IV.  АТЕСТАЦІЯ</t>
  </si>
  <si>
    <t>Назва
 практики</t>
  </si>
  <si>
    <t>Назва навачальної дисципліни</t>
  </si>
  <si>
    <t>Форма атестації  (іспит, дипломний проєкт (робота))</t>
  </si>
  <si>
    <t>Захист кваліфікаційної роботи</t>
  </si>
  <si>
    <t xml:space="preserve">Навчальна </t>
  </si>
  <si>
    <t>Навчальна (за фахом)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</si>
</sst>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1\.00"/>
    <numFmt numFmtId="165" formatCode="\2\.0"/>
    <numFmt numFmtId="166" formatCode="0.0%"/>
  </numFmts>
  <fonts count="5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18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sz val="11"/>
      <color indexed="18"/>
      <name val="Times New Roman Cyr"/>
      <charset val="204"/>
    </font>
    <font>
      <sz val="11"/>
      <color theme="6" tint="-0.499984740745262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1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FF0000"/>
      <name val="Times New Roman Cyr"/>
      <charset val="204"/>
    </font>
    <font>
      <sz val="14"/>
      <name val="Arial Cyr"/>
      <charset val="204"/>
    </font>
    <font>
      <sz val="14"/>
      <color theme="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b/>
      <sz val="10"/>
      <name val="Arial Cyr"/>
      <charset val="204"/>
    </font>
    <font>
      <u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6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6">
    <xf numFmtId="0" fontId="0" fillId="0" borderId="0"/>
    <xf numFmtId="0" fontId="1" fillId="0" borderId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1" fillId="0" borderId="0"/>
    <xf numFmtId="9" fontId="2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</cellStyleXfs>
  <cellXfs count="704">
    <xf numFmtId="0" fontId="0" fillId="0" borderId="0" xfId="0"/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1" fontId="16" fillId="0" borderId="6" xfId="1" applyNumberFormat="1" applyFont="1" applyFill="1" applyBorder="1" applyAlignment="1">
      <alignment horizontal="center" vertical="center"/>
    </xf>
    <xf numFmtId="0" fontId="4" fillId="0" borderId="4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4" fillId="2" borderId="0" xfId="1" applyFont="1" applyFill="1" applyBorder="1" applyAlignment="1">
      <alignment vertical="center"/>
    </xf>
    <xf numFmtId="0" fontId="17" fillId="0" borderId="0" xfId="0" applyFont="1" applyBorder="1" applyAlignment="1">
      <alignment wrapText="1"/>
    </xf>
    <xf numFmtId="0" fontId="17" fillId="0" borderId="0" xfId="0" applyFont="1" applyFill="1" applyAlignment="1">
      <alignment wrapText="1"/>
    </xf>
    <xf numFmtId="0" fontId="16" fillId="0" borderId="2" xfId="1" applyFont="1" applyFill="1" applyBorder="1" applyAlignment="1">
      <alignment horizontal="center" vertical="center"/>
    </xf>
    <xf numFmtId="0" fontId="16" fillId="0" borderId="0" xfId="1" applyFont="1" applyFill="1" applyAlignment="1">
      <alignment horizontal="center"/>
    </xf>
    <xf numFmtId="0" fontId="16" fillId="0" borderId="0" xfId="1" applyFont="1" applyFill="1"/>
    <xf numFmtId="0" fontId="16" fillId="0" borderId="0" xfId="1" applyFont="1" applyFill="1" applyBorder="1" applyAlignment="1">
      <alignment wrapText="1"/>
    </xf>
    <xf numFmtId="0" fontId="16" fillId="0" borderId="0" xfId="1" applyFont="1" applyFill="1" applyBorder="1" applyAlignment="1"/>
    <xf numFmtId="1" fontId="15" fillId="0" borderId="39" xfId="0" applyNumberFormat="1" applyFont="1" applyBorder="1" applyAlignment="1">
      <alignment horizontal="center" vertical="center" wrapText="1"/>
    </xf>
    <xf numFmtId="1" fontId="14" fillId="0" borderId="68" xfId="1" applyNumberFormat="1" applyFont="1" applyFill="1" applyBorder="1" applyAlignment="1">
      <alignment horizontal="center" vertical="center"/>
    </xf>
    <xf numFmtId="1" fontId="14" fillId="0" borderId="52" xfId="1" applyNumberFormat="1" applyFont="1" applyFill="1" applyBorder="1" applyAlignment="1">
      <alignment horizontal="center" vertical="center"/>
    </xf>
    <xf numFmtId="1" fontId="14" fillId="0" borderId="58" xfId="1" applyNumberFormat="1" applyFont="1" applyFill="1" applyBorder="1" applyAlignment="1">
      <alignment horizontal="center" vertical="center"/>
    </xf>
    <xf numFmtId="0" fontId="16" fillId="0" borderId="0" xfId="1" applyFont="1" applyFill="1" applyBorder="1"/>
    <xf numFmtId="0" fontId="14" fillId="0" borderId="0" xfId="1" applyFont="1" applyFill="1" applyBorder="1" applyAlignment="1">
      <alignment horizontal="left" wrapText="1"/>
    </xf>
    <xf numFmtId="0" fontId="16" fillId="0" borderId="0" xfId="1" applyFont="1" applyFill="1" applyBorder="1" applyAlignment="1">
      <alignment horizontal="left" wrapText="1"/>
    </xf>
    <xf numFmtId="0" fontId="16" fillId="0" borderId="0" xfId="1" applyFont="1" applyFill="1" applyBorder="1" applyAlignment="1">
      <alignment horizontal="center"/>
    </xf>
    <xf numFmtId="0" fontId="4" fillId="0" borderId="0" xfId="0" applyFont="1" applyFill="1" applyAlignment="1">
      <alignment wrapText="1"/>
    </xf>
    <xf numFmtId="0" fontId="4" fillId="2" borderId="23" xfId="1" applyFont="1" applyFill="1" applyBorder="1" applyAlignment="1">
      <alignment vertical="center"/>
    </xf>
    <xf numFmtId="0" fontId="4" fillId="2" borderId="34" xfId="1" applyFont="1" applyFill="1" applyBorder="1" applyAlignment="1">
      <alignment vertical="center"/>
    </xf>
    <xf numFmtId="9" fontId="4" fillId="2" borderId="25" xfId="1" applyNumberFormat="1" applyFont="1" applyFill="1" applyBorder="1" applyAlignment="1">
      <alignment vertical="center"/>
    </xf>
    <xf numFmtId="9" fontId="4" fillId="2" borderId="26" xfId="1" applyNumberFormat="1" applyFont="1" applyFill="1" applyBorder="1" applyAlignment="1">
      <alignment vertical="center"/>
    </xf>
    <xf numFmtId="9" fontId="4" fillId="2" borderId="36" xfId="1" applyNumberFormat="1" applyFont="1" applyFill="1" applyBorder="1" applyAlignment="1">
      <alignment vertical="center"/>
    </xf>
    <xf numFmtId="0" fontId="24" fillId="0" borderId="4" xfId="0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 applyProtection="1">
      <alignment horizontal="left" vertical="center" wrapText="1"/>
      <protection locked="0"/>
    </xf>
    <xf numFmtId="0" fontId="24" fillId="0" borderId="11" xfId="0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 vertical="center"/>
    </xf>
    <xf numFmtId="0" fontId="4" fillId="2" borderId="36" xfId="1" applyFont="1" applyFill="1" applyBorder="1" applyAlignment="1">
      <alignment horizontal="center" vertical="center"/>
    </xf>
    <xf numFmtId="1" fontId="9" fillId="0" borderId="11" xfId="0" applyNumberFormat="1" applyFont="1" applyFill="1" applyBorder="1" applyAlignment="1" applyProtection="1">
      <alignment horizontal="center" vertical="center"/>
      <protection hidden="1"/>
    </xf>
    <xf numFmtId="1" fontId="9" fillId="0" borderId="49" xfId="0" applyNumberFormat="1" applyFont="1" applyFill="1" applyBorder="1" applyAlignment="1" applyProtection="1">
      <alignment horizontal="center" vertical="center"/>
      <protection hidden="1"/>
    </xf>
    <xf numFmtId="0" fontId="4" fillId="2" borderId="53" xfId="1" applyFont="1" applyFill="1" applyBorder="1" applyAlignment="1">
      <alignment horizontal="center" vertical="center"/>
    </xf>
    <xf numFmtId="0" fontId="4" fillId="2" borderId="48" xfId="1" applyFont="1" applyFill="1" applyBorder="1" applyAlignment="1">
      <alignment horizontal="center" vertical="center"/>
    </xf>
    <xf numFmtId="0" fontId="4" fillId="2" borderId="54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left"/>
    </xf>
    <xf numFmtId="0" fontId="4" fillId="0" borderId="6" xfId="1" applyFont="1" applyFill="1" applyBorder="1" applyAlignment="1">
      <alignment horizontal="center" vertical="center"/>
    </xf>
    <xf numFmtId="1" fontId="8" fillId="0" borderId="40" xfId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/>
    </xf>
    <xf numFmtId="0" fontId="14" fillId="0" borderId="0" xfId="5" applyFont="1" applyFill="1" applyBorder="1" applyAlignment="1">
      <alignment horizontal="left" vertical="center"/>
    </xf>
    <xf numFmtId="0" fontId="16" fillId="0" borderId="0" xfId="5" applyFont="1" applyFill="1" applyBorder="1" applyAlignment="1">
      <alignment horizontal="left" vertical="center"/>
    </xf>
    <xf numFmtId="0" fontId="24" fillId="0" borderId="52" xfId="0" applyFont="1" applyFill="1" applyBorder="1" applyAlignment="1" applyProtection="1">
      <alignment horizontal="center" vertical="center" wrapText="1"/>
      <protection locked="0"/>
    </xf>
    <xf numFmtId="1" fontId="23" fillId="0" borderId="52" xfId="0" applyNumberFormat="1" applyFont="1" applyFill="1" applyBorder="1" applyAlignment="1">
      <alignment horizontal="center" vertical="center" wrapText="1"/>
    </xf>
    <xf numFmtId="1" fontId="24" fillId="0" borderId="3" xfId="0" applyNumberFormat="1" applyFont="1" applyFill="1" applyBorder="1" applyAlignment="1">
      <alignment horizontal="center" vertical="center" wrapText="1"/>
    </xf>
    <xf numFmtId="1" fontId="9" fillId="0" borderId="45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165" fontId="23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4" xfId="0" applyFont="1" applyFill="1" applyBorder="1" applyAlignment="1" applyProtection="1">
      <alignment horizontal="left" vertical="center" wrapText="1"/>
      <protection locked="0"/>
    </xf>
    <xf numFmtId="0" fontId="23" fillId="0" borderId="5" xfId="0" applyFont="1" applyFill="1" applyBorder="1" applyAlignment="1">
      <alignment horizontal="center" vertical="center" wrapText="1"/>
    </xf>
    <xf numFmtId="1" fontId="24" fillId="0" borderId="4" xfId="0" applyNumberFormat="1" applyFont="1" applyFill="1" applyBorder="1" applyAlignment="1">
      <alignment horizontal="center" vertical="center" wrapText="1"/>
    </xf>
    <xf numFmtId="1" fontId="24" fillId="0" borderId="5" xfId="0" applyNumberFormat="1" applyFont="1" applyFill="1" applyBorder="1" applyAlignment="1">
      <alignment horizontal="center" vertical="center" wrapText="1"/>
    </xf>
    <xf numFmtId="1" fontId="24" fillId="0" borderId="6" xfId="0" applyNumberFormat="1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 wrapText="1"/>
    </xf>
    <xf numFmtId="0" fontId="24" fillId="0" borderId="56" xfId="0" applyFont="1" applyFill="1" applyBorder="1" applyAlignment="1" applyProtection="1">
      <alignment horizontal="center" vertical="center" wrapText="1"/>
      <protection locked="0"/>
    </xf>
    <xf numFmtId="1" fontId="23" fillId="0" borderId="56" xfId="0" applyNumberFormat="1" applyFont="1" applyFill="1" applyBorder="1" applyAlignment="1">
      <alignment horizontal="center" vertical="center" wrapText="1"/>
    </xf>
    <xf numFmtId="1" fontId="24" fillId="0" borderId="19" xfId="0" applyNumberFormat="1" applyFont="1" applyFill="1" applyBorder="1" applyAlignment="1">
      <alignment horizontal="center" vertical="center" wrapText="1"/>
    </xf>
    <xf numFmtId="1" fontId="24" fillId="0" borderId="11" xfId="0" applyNumberFormat="1" applyFont="1" applyFill="1" applyBorder="1" applyAlignment="1">
      <alignment horizontal="center" vertical="center" wrapText="1"/>
    </xf>
    <xf numFmtId="1" fontId="24" fillId="0" borderId="18" xfId="0" applyNumberFormat="1" applyFont="1" applyFill="1" applyBorder="1" applyAlignment="1">
      <alignment horizontal="center" vertical="center" wrapText="1"/>
    </xf>
    <xf numFmtId="1" fontId="24" fillId="0" borderId="55" xfId="0" applyNumberFormat="1" applyFont="1" applyFill="1" applyBorder="1" applyAlignment="1">
      <alignment horizontal="center" vertical="center" wrapText="1"/>
    </xf>
    <xf numFmtId="0" fontId="23" fillId="6" borderId="9" xfId="0" applyNumberFormat="1" applyFont="1" applyFill="1" applyBorder="1" applyAlignment="1" applyProtection="1">
      <alignment horizontal="center" vertical="center"/>
      <protection locked="0"/>
    </xf>
    <xf numFmtId="0" fontId="23" fillId="6" borderId="9" xfId="0" applyFont="1" applyFill="1" applyBorder="1" applyAlignment="1" applyProtection="1">
      <alignment horizontal="center" vertical="center"/>
      <protection locked="0"/>
    </xf>
    <xf numFmtId="0" fontId="23" fillId="6" borderId="21" xfId="0" applyFont="1" applyFill="1" applyBorder="1" applyAlignment="1">
      <alignment horizontal="center" vertical="center"/>
    </xf>
    <xf numFmtId="0" fontId="23" fillId="6" borderId="9" xfId="0" applyFont="1" applyFill="1" applyBorder="1" applyAlignment="1">
      <alignment horizontal="center" vertical="center" wrapText="1"/>
    </xf>
    <xf numFmtId="0" fontId="26" fillId="6" borderId="58" xfId="0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center" vertical="center" wrapText="1"/>
    </xf>
    <xf numFmtId="0" fontId="25" fillId="6" borderId="9" xfId="0" applyFont="1" applyFill="1" applyBorder="1" applyAlignment="1">
      <alignment horizontal="center" vertical="center"/>
    </xf>
    <xf numFmtId="0" fontId="23" fillId="6" borderId="21" xfId="0" applyFont="1" applyFill="1" applyBorder="1" applyAlignment="1" applyProtection="1">
      <alignment horizontal="center" vertical="center"/>
      <protection locked="0"/>
    </xf>
    <xf numFmtId="1" fontId="23" fillId="6" borderId="9" xfId="0" applyNumberFormat="1" applyFont="1" applyFill="1" applyBorder="1" applyAlignment="1" applyProtection="1">
      <alignment horizontal="center" vertical="center"/>
      <protection locked="0"/>
    </xf>
    <xf numFmtId="0" fontId="16" fillId="6" borderId="0" xfId="0" applyFont="1" applyFill="1" applyBorder="1" applyAlignment="1">
      <alignment vertical="center" wrapText="1"/>
    </xf>
    <xf numFmtId="0" fontId="25" fillId="6" borderId="8" xfId="0" applyFont="1" applyFill="1" applyBorder="1" applyAlignment="1">
      <alignment horizontal="center" vertical="center"/>
    </xf>
    <xf numFmtId="0" fontId="23" fillId="6" borderId="14" xfId="0" applyFont="1" applyFill="1" applyBorder="1" applyAlignment="1">
      <alignment horizontal="center" vertical="center"/>
    </xf>
    <xf numFmtId="1" fontId="23" fillId="6" borderId="8" xfId="0" applyNumberFormat="1" applyFont="1" applyFill="1" applyBorder="1" applyAlignment="1">
      <alignment horizontal="center" vertical="center"/>
    </xf>
    <xf numFmtId="1" fontId="9" fillId="0" borderId="9" xfId="0" applyNumberFormat="1" applyFont="1" applyFill="1" applyBorder="1" applyAlignment="1">
      <alignment horizontal="center" vertical="center"/>
    </xf>
    <xf numFmtId="1" fontId="9" fillId="0" borderId="8" xfId="0" applyNumberFormat="1" applyFont="1" applyFill="1" applyBorder="1" applyAlignment="1" applyProtection="1">
      <alignment horizontal="center" vertical="center"/>
      <protection locked="0"/>
    </xf>
    <xf numFmtId="1" fontId="9" fillId="0" borderId="32" xfId="0" applyNumberFormat="1" applyFont="1" applyFill="1" applyBorder="1" applyAlignment="1" applyProtection="1">
      <alignment horizontal="center" vertical="center"/>
      <protection locked="0"/>
    </xf>
    <xf numFmtId="0" fontId="14" fillId="3" borderId="40" xfId="1" applyFont="1" applyFill="1" applyBorder="1" applyAlignment="1">
      <alignment horizontal="center" vertical="center"/>
    </xf>
    <xf numFmtId="0" fontId="14" fillId="3" borderId="41" xfId="1" applyFont="1" applyFill="1" applyBorder="1" applyAlignment="1">
      <alignment horizontal="center" vertical="center"/>
    </xf>
    <xf numFmtId="0" fontId="14" fillId="3" borderId="42" xfId="1" applyFont="1" applyFill="1" applyBorder="1" applyAlignment="1">
      <alignment horizontal="center" vertical="center"/>
    </xf>
    <xf numFmtId="166" fontId="3" fillId="0" borderId="0" xfId="0" applyNumberFormat="1" applyFont="1" applyFill="1" applyAlignment="1">
      <alignment horizontal="center" vertical="center" wrapText="1"/>
    </xf>
    <xf numFmtId="166" fontId="19" fillId="0" borderId="0" xfId="0" applyNumberFormat="1" applyFont="1" applyAlignment="1">
      <alignment wrapText="1"/>
    </xf>
    <xf numFmtId="166" fontId="17" fillId="0" borderId="0" xfId="0" applyNumberFormat="1" applyFont="1" applyAlignment="1">
      <alignment wrapText="1"/>
    </xf>
    <xf numFmtId="166" fontId="19" fillId="0" borderId="0" xfId="0" applyNumberFormat="1" applyFont="1" applyFill="1" applyAlignment="1">
      <alignment wrapText="1"/>
    </xf>
    <xf numFmtId="166" fontId="14" fillId="0" borderId="0" xfId="1" applyNumberFormat="1" applyFont="1" applyFill="1" applyBorder="1" applyAlignment="1">
      <alignment horizontal="left"/>
    </xf>
    <xf numFmtId="166" fontId="16" fillId="0" borderId="0" xfId="1" applyNumberFormat="1" applyFont="1" applyFill="1" applyBorder="1" applyAlignment="1">
      <alignment horizontal="left"/>
    </xf>
    <xf numFmtId="166" fontId="16" fillId="0" borderId="0" xfId="1" applyNumberFormat="1" applyFont="1" applyFill="1"/>
    <xf numFmtId="166" fontId="14" fillId="0" borderId="0" xfId="5" applyNumberFormat="1" applyFont="1" applyFill="1" applyBorder="1" applyAlignment="1">
      <alignment horizontal="left" vertical="center"/>
    </xf>
    <xf numFmtId="166" fontId="16" fillId="0" borderId="0" xfId="5" applyNumberFormat="1" applyFont="1" applyFill="1" applyBorder="1" applyAlignment="1">
      <alignment horizontal="left" vertical="center"/>
    </xf>
    <xf numFmtId="1" fontId="15" fillId="0" borderId="0" xfId="12" applyNumberFormat="1" applyFont="1" applyAlignment="1">
      <alignment wrapText="1"/>
    </xf>
    <xf numFmtId="1" fontId="9" fillId="0" borderId="9" xfId="0" applyNumberFormat="1" applyFont="1" applyFill="1" applyBorder="1" applyAlignment="1" applyProtection="1">
      <alignment horizontal="center" vertical="center"/>
      <protection locked="0"/>
    </xf>
    <xf numFmtId="1" fontId="9" fillId="0" borderId="45" xfId="0" applyNumberFormat="1" applyFont="1" applyFill="1" applyBorder="1" applyAlignment="1" applyProtection="1">
      <alignment horizontal="center" vertical="center"/>
      <protection locked="0"/>
    </xf>
    <xf numFmtId="0" fontId="23" fillId="6" borderId="11" xfId="0" applyFont="1" applyFill="1" applyBorder="1" applyAlignment="1">
      <alignment horizontal="center" vertical="center" wrapText="1"/>
    </xf>
    <xf numFmtId="0" fontId="25" fillId="6" borderId="11" xfId="0" applyFont="1" applyFill="1" applyBorder="1" applyAlignment="1">
      <alignment horizontal="center" vertical="center"/>
    </xf>
    <xf numFmtId="0" fontId="23" fillId="6" borderId="69" xfId="0" applyFont="1" applyFill="1" applyBorder="1" applyAlignment="1">
      <alignment horizontal="center" vertical="center" wrapText="1"/>
    </xf>
    <xf numFmtId="1" fontId="9" fillId="0" borderId="55" xfId="0" applyNumberFormat="1" applyFont="1" applyFill="1" applyBorder="1" applyAlignment="1">
      <alignment horizontal="center" vertical="center"/>
    </xf>
    <xf numFmtId="1" fontId="9" fillId="0" borderId="1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43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45" xfId="1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vertical="center" wrapText="1"/>
    </xf>
    <xf numFmtId="1" fontId="23" fillId="6" borderId="4" xfId="0" applyNumberFormat="1" applyFont="1" applyFill="1" applyBorder="1" applyAlignment="1">
      <alignment horizontal="center" vertical="center" wrapText="1"/>
    </xf>
    <xf numFmtId="1" fontId="23" fillId="6" borderId="11" xfId="0" applyNumberFormat="1" applyFont="1" applyFill="1" applyBorder="1" applyAlignment="1">
      <alignment horizontal="center" vertical="center" wrapText="1"/>
    </xf>
    <xf numFmtId="1" fontId="23" fillId="6" borderId="1" xfId="0" applyNumberFormat="1" applyFont="1" applyFill="1" applyBorder="1" applyAlignment="1">
      <alignment horizontal="center" vertical="center"/>
    </xf>
    <xf numFmtId="0" fontId="24" fillId="6" borderId="58" xfId="0" applyFont="1" applyFill="1" applyBorder="1" applyAlignment="1">
      <alignment horizontal="center" vertical="center"/>
    </xf>
    <xf numFmtId="0" fontId="23" fillId="6" borderId="4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vertical="center" wrapText="1"/>
    </xf>
    <xf numFmtId="0" fontId="20" fillId="6" borderId="58" xfId="0" applyFont="1" applyFill="1" applyBorder="1" applyAlignment="1">
      <alignment horizontal="center" vertical="center"/>
    </xf>
    <xf numFmtId="165" fontId="23" fillId="6" borderId="43" xfId="0" applyNumberFormat="1" applyFont="1" applyFill="1" applyBorder="1" applyAlignment="1" applyProtection="1">
      <alignment horizontal="center" vertical="center" wrapText="1"/>
      <protection locked="0"/>
    </xf>
    <xf numFmtId="0" fontId="23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24" fillId="6" borderId="9" xfId="0" applyFont="1" applyFill="1" applyBorder="1" applyAlignment="1" applyProtection="1">
      <alignment horizontal="center" vertical="center" wrapText="1"/>
      <protection locked="0"/>
    </xf>
    <xf numFmtId="0" fontId="23" fillId="6" borderId="20" xfId="0" applyFont="1" applyFill="1" applyBorder="1" applyAlignment="1">
      <alignment horizontal="center" vertical="center" wrapText="1"/>
    </xf>
    <xf numFmtId="0" fontId="24" fillId="6" borderId="58" xfId="0" applyFont="1" applyFill="1" applyBorder="1" applyAlignment="1" applyProtection="1">
      <alignment horizontal="center" vertical="center" wrapText="1"/>
      <protection locked="0"/>
    </xf>
    <xf numFmtId="1" fontId="23" fillId="6" borderId="58" xfId="0" applyNumberFormat="1" applyFont="1" applyFill="1" applyBorder="1" applyAlignment="1">
      <alignment horizontal="center" vertical="center" wrapText="1"/>
    </xf>
    <xf numFmtId="1" fontId="23" fillId="6" borderId="9" xfId="0" applyNumberFormat="1" applyFont="1" applyFill="1" applyBorder="1" applyAlignment="1">
      <alignment horizontal="center" vertical="center" wrapText="1"/>
    </xf>
    <xf numFmtId="1" fontId="23" fillId="6" borderId="20" xfId="0" applyNumberFormat="1" applyFont="1" applyFill="1" applyBorder="1" applyAlignment="1">
      <alignment horizontal="center" vertical="center" wrapText="1"/>
    </xf>
    <xf numFmtId="1" fontId="16" fillId="6" borderId="65" xfId="1" applyNumberFormat="1" applyFont="1" applyFill="1" applyBorder="1" applyAlignment="1">
      <alignment horizontal="center" vertical="center"/>
    </xf>
    <xf numFmtId="0" fontId="23" fillId="0" borderId="4" xfId="0" applyFont="1" applyFill="1" applyBorder="1" applyAlignment="1" applyProtection="1">
      <alignment horizontal="center" vertical="center"/>
      <protection locked="0"/>
    </xf>
    <xf numFmtId="0" fontId="23" fillId="0" borderId="5" xfId="0" applyFont="1" applyFill="1" applyBorder="1" applyAlignment="1" applyProtection="1">
      <alignment horizontal="center" vertical="center"/>
      <protection locked="0"/>
    </xf>
    <xf numFmtId="0" fontId="24" fillId="0" borderId="52" xfId="0" applyFont="1" applyFill="1" applyBorder="1" applyAlignment="1" applyProtection="1">
      <alignment horizontal="center" vertical="center"/>
      <protection locked="0"/>
    </xf>
    <xf numFmtId="1" fontId="23" fillId="0" borderId="52" xfId="0" applyNumberFormat="1" applyFont="1" applyFill="1" applyBorder="1" applyAlignment="1">
      <alignment horizontal="center" vertical="center"/>
    </xf>
    <xf numFmtId="1" fontId="23" fillId="0" borderId="4" xfId="0" applyNumberFormat="1" applyFont="1" applyFill="1" applyBorder="1" applyAlignment="1" applyProtection="1">
      <alignment horizontal="center" vertical="center"/>
      <protection locked="0"/>
    </xf>
    <xf numFmtId="0" fontId="23" fillId="0" borderId="6" xfId="0" applyFont="1" applyFill="1" applyBorder="1" applyAlignment="1" applyProtection="1">
      <alignment horizontal="center" vertical="center"/>
      <protection locked="0"/>
    </xf>
    <xf numFmtId="0" fontId="29" fillId="0" borderId="4" xfId="0" applyNumberFormat="1" applyFont="1" applyFill="1" applyBorder="1" applyAlignment="1" applyProtection="1">
      <alignment vertical="center" wrapText="1"/>
      <protection locked="0"/>
    </xf>
    <xf numFmtId="0" fontId="29" fillId="0" borderId="4" xfId="0" applyFont="1" applyFill="1" applyBorder="1" applyAlignment="1" applyProtection="1">
      <alignment horizontal="center" vertical="center"/>
      <protection locked="0"/>
    </xf>
    <xf numFmtId="0" fontId="29" fillId="0" borderId="5" xfId="0" applyFont="1" applyFill="1" applyBorder="1" applyAlignment="1" applyProtection="1">
      <alignment horizontal="center" vertical="center"/>
      <protection locked="0"/>
    </xf>
    <xf numFmtId="0" fontId="30" fillId="0" borderId="52" xfId="0" applyFont="1" applyFill="1" applyBorder="1" applyAlignment="1" applyProtection="1">
      <alignment horizontal="center" vertical="center"/>
      <protection locked="0"/>
    </xf>
    <xf numFmtId="1" fontId="29" fillId="0" borderId="52" xfId="0" applyNumberFormat="1" applyFont="1" applyFill="1" applyBorder="1" applyAlignment="1">
      <alignment horizontal="center" vertical="center"/>
    </xf>
    <xf numFmtId="1" fontId="29" fillId="0" borderId="4" xfId="0" applyNumberFormat="1" applyFont="1" applyFill="1" applyBorder="1" applyAlignment="1" applyProtection="1">
      <alignment horizontal="center" vertical="center"/>
      <protection locked="0"/>
    </xf>
    <xf numFmtId="0" fontId="23" fillId="0" borderId="4" xfId="0" applyFont="1" applyFill="1" applyBorder="1" applyAlignment="1" applyProtection="1">
      <alignment vertical="center" wrapText="1"/>
      <protection locked="0"/>
    </xf>
    <xf numFmtId="0" fontId="29" fillId="0" borderId="4" xfId="0" applyFont="1" applyFill="1" applyBorder="1" applyAlignment="1" applyProtection="1">
      <alignment vertical="center" wrapText="1"/>
      <protection locked="0"/>
    </xf>
    <xf numFmtId="1" fontId="23" fillId="0" borderId="58" xfId="0" applyNumberFormat="1" applyFont="1" applyFill="1" applyBorder="1" applyAlignment="1">
      <alignment horizontal="center" vertical="center"/>
    </xf>
    <xf numFmtId="1" fontId="23" fillId="0" borderId="9" xfId="0" applyNumberFormat="1" applyFont="1" applyFill="1" applyBorder="1" applyAlignment="1" applyProtection="1">
      <alignment horizontal="center" vertical="center"/>
      <protection locked="0"/>
    </xf>
    <xf numFmtId="0" fontId="29" fillId="0" borderId="5" xfId="0" applyFont="1" applyFill="1" applyBorder="1" applyAlignment="1" applyProtection="1">
      <alignment horizontal="left" vertical="center" wrapText="1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14" fillId="0" borderId="21" xfId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horizontal="left" vertical="center"/>
    </xf>
    <xf numFmtId="0" fontId="14" fillId="0" borderId="26" xfId="1" applyFont="1" applyFill="1" applyBorder="1" applyAlignment="1">
      <alignment horizontal="left" vertical="center"/>
    </xf>
    <xf numFmtId="0" fontId="23" fillId="0" borderId="7" xfId="0" applyFont="1" applyFill="1" applyBorder="1" applyAlignment="1" applyProtection="1">
      <alignment horizontal="center" vertical="center"/>
      <protection locked="0"/>
    </xf>
    <xf numFmtId="0" fontId="23" fillId="0" borderId="4" xfId="0" applyFont="1" applyFill="1" applyBorder="1" applyAlignment="1">
      <alignment horizontal="center" vertical="center"/>
    </xf>
    <xf numFmtId="1" fontId="9" fillId="0" borderId="49" xfId="0" applyNumberFormat="1" applyFont="1" applyFill="1" applyBorder="1" applyAlignment="1">
      <alignment horizontal="center" vertical="center"/>
    </xf>
    <xf numFmtId="1" fontId="9" fillId="0" borderId="47" xfId="0" applyNumberFormat="1" applyFont="1" applyFill="1" applyBorder="1" applyAlignment="1">
      <alignment horizontal="center" vertical="center"/>
    </xf>
    <xf numFmtId="1" fontId="9" fillId="0" borderId="43" xfId="0" applyNumberFormat="1" applyFont="1" applyFill="1" applyBorder="1" applyAlignment="1" applyProtection="1">
      <alignment horizontal="center" vertical="center"/>
      <protection locked="0"/>
    </xf>
    <xf numFmtId="1" fontId="9" fillId="0" borderId="43" xfId="0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" fontId="9" fillId="0" borderId="4" xfId="0" applyNumberFormat="1" applyFont="1" applyFill="1" applyBorder="1" applyAlignment="1" applyProtection="1">
      <alignment horizontal="center" vertical="center"/>
      <protection hidden="1"/>
    </xf>
    <xf numFmtId="1" fontId="9" fillId="0" borderId="46" xfId="0" applyNumberFormat="1" applyFont="1" applyFill="1" applyBorder="1" applyAlignment="1" applyProtection="1">
      <alignment horizontal="center" vertical="center"/>
      <protection hidden="1"/>
    </xf>
    <xf numFmtId="0" fontId="14" fillId="0" borderId="0" xfId="1" applyFont="1" applyFill="1" applyBorder="1" applyAlignment="1"/>
    <xf numFmtId="1" fontId="8" fillId="5" borderId="40" xfId="1" applyNumberFormat="1" applyFont="1" applyFill="1" applyBorder="1" applyAlignment="1">
      <alignment horizontal="center" vertical="center"/>
    </xf>
    <xf numFmtId="1" fontId="23" fillId="0" borderId="6" xfId="0" applyNumberFormat="1" applyFont="1" applyFill="1" applyBorder="1" applyAlignment="1" applyProtection="1">
      <alignment horizontal="center" vertical="center"/>
      <protection locked="0"/>
    </xf>
    <xf numFmtId="0" fontId="23" fillId="0" borderId="4" xfId="0" applyFont="1" applyFill="1" applyBorder="1" applyAlignment="1" applyProtection="1">
      <alignment horizontal="center" vertical="center"/>
      <protection locked="0"/>
    </xf>
    <xf numFmtId="0" fontId="23" fillId="0" borderId="5" xfId="0" applyFont="1" applyFill="1" applyBorder="1" applyAlignment="1" applyProtection="1">
      <alignment horizontal="center" vertical="center"/>
      <protection locked="0"/>
    </xf>
    <xf numFmtId="1" fontId="23" fillId="0" borderId="4" xfId="0" applyNumberFormat="1" applyFont="1" applyFill="1" applyBorder="1" applyAlignment="1" applyProtection="1">
      <alignment horizontal="center" vertical="center"/>
      <protection locked="0"/>
    </xf>
    <xf numFmtId="0" fontId="29" fillId="6" borderId="3" xfId="0" applyFont="1" applyFill="1" applyBorder="1" applyAlignment="1">
      <alignment vertical="center" wrapText="1"/>
    </xf>
    <xf numFmtId="0" fontId="23" fillId="0" borderId="3" xfId="0" applyFont="1" applyFill="1" applyBorder="1" applyAlignment="1" applyProtection="1">
      <alignment horizontal="left" vertical="center" wrapText="1"/>
      <protection locked="0"/>
    </xf>
    <xf numFmtId="0" fontId="17" fillId="7" borderId="0" xfId="0" applyFont="1" applyFill="1" applyAlignment="1">
      <alignment wrapText="1"/>
    </xf>
    <xf numFmtId="1" fontId="23" fillId="9" borderId="60" xfId="0" applyNumberFormat="1" applyFont="1" applyFill="1" applyBorder="1" applyAlignment="1" applyProtection="1">
      <alignment horizontal="center" vertical="center"/>
      <protection locked="0"/>
    </xf>
    <xf numFmtId="1" fontId="29" fillId="9" borderId="60" xfId="0" applyNumberFormat="1" applyFont="1" applyFill="1" applyBorder="1" applyAlignment="1" applyProtection="1">
      <alignment horizontal="center" vertical="center"/>
      <protection locked="0"/>
    </xf>
    <xf numFmtId="1" fontId="23" fillId="9" borderId="61" xfId="0" applyNumberFormat="1" applyFont="1" applyFill="1" applyBorder="1" applyAlignment="1" applyProtection="1">
      <alignment horizontal="center" vertical="center"/>
      <protection locked="0"/>
    </xf>
    <xf numFmtId="1" fontId="23" fillId="9" borderId="13" xfId="0" applyNumberFormat="1" applyFont="1" applyFill="1" applyBorder="1" applyAlignment="1" applyProtection="1">
      <alignment horizontal="center" vertical="center"/>
      <protection locked="0"/>
    </xf>
    <xf numFmtId="1" fontId="23" fillId="9" borderId="52" xfId="0" applyNumberFormat="1" applyFont="1" applyFill="1" applyBorder="1" applyAlignment="1" applyProtection="1">
      <alignment horizontal="center" vertical="center" wrapText="1"/>
      <protection locked="0"/>
    </xf>
    <xf numFmtId="1" fontId="23" fillId="9" borderId="58" xfId="0" applyNumberFormat="1" applyFont="1" applyFill="1" applyBorder="1" applyAlignment="1" applyProtection="1">
      <alignment horizontal="center" vertical="center" wrapText="1"/>
      <protection locked="0"/>
    </xf>
    <xf numFmtId="1" fontId="23" fillId="9" borderId="5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32" xfId="1" applyFont="1" applyFill="1" applyBorder="1" applyAlignment="1">
      <alignment horizontal="center" vertical="center"/>
    </xf>
    <xf numFmtId="9" fontId="4" fillId="0" borderId="40" xfId="1" applyNumberFormat="1" applyFont="1" applyFill="1" applyBorder="1" applyAlignment="1">
      <alignment horizontal="center" vertical="center"/>
    </xf>
    <xf numFmtId="9" fontId="4" fillId="0" borderId="41" xfId="1" applyNumberFormat="1" applyFont="1" applyFill="1" applyBorder="1" applyAlignment="1">
      <alignment horizontal="center" vertical="center"/>
    </xf>
    <xf numFmtId="0" fontId="4" fillId="0" borderId="41" xfId="1" applyFont="1" applyFill="1" applyBorder="1" applyAlignment="1">
      <alignment horizontal="center" vertical="center"/>
    </xf>
    <xf numFmtId="0" fontId="4" fillId="0" borderId="42" xfId="1" applyFont="1" applyFill="1" applyBorder="1" applyAlignment="1">
      <alignment horizontal="center" vertical="center"/>
    </xf>
    <xf numFmtId="0" fontId="23" fillId="0" borderId="9" xfId="0" applyFont="1" applyFill="1" applyBorder="1" applyAlignment="1" applyProtection="1">
      <alignment horizontal="center" vertical="center"/>
      <protection locked="0"/>
    </xf>
    <xf numFmtId="1" fontId="24" fillId="6" borderId="51" xfId="0" applyNumberFormat="1" applyFont="1" applyFill="1" applyBorder="1" applyAlignment="1">
      <alignment horizontal="center" vertical="center"/>
    </xf>
    <xf numFmtId="1" fontId="24" fillId="6" borderId="58" xfId="0" applyNumberFormat="1" applyFont="1" applyFill="1" applyBorder="1" applyAlignment="1">
      <alignment horizontal="center" vertical="center"/>
    </xf>
    <xf numFmtId="1" fontId="24" fillId="6" borderId="52" xfId="0" applyNumberFormat="1" applyFont="1" applyFill="1" applyBorder="1" applyAlignment="1">
      <alignment horizontal="center" vertical="center"/>
    </xf>
    <xf numFmtId="1" fontId="24" fillId="0" borderId="5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1" fontId="23" fillId="0" borderId="8" xfId="0" applyNumberFormat="1" applyFont="1" applyFill="1" applyBorder="1" applyAlignment="1" applyProtection="1">
      <alignment horizontal="center" vertical="center"/>
      <protection locked="0"/>
    </xf>
    <xf numFmtId="1" fontId="4" fillId="9" borderId="51" xfId="0" applyNumberFormat="1" applyFont="1" applyFill="1" applyBorder="1" applyAlignment="1" applyProtection="1">
      <alignment horizontal="center" vertical="center"/>
      <protection locked="0"/>
    </xf>
    <xf numFmtId="1" fontId="4" fillId="9" borderId="52" xfId="0" applyNumberFormat="1" applyFont="1" applyFill="1" applyBorder="1" applyAlignment="1" applyProtection="1">
      <alignment horizontal="center" vertical="center"/>
      <protection locked="0"/>
    </xf>
    <xf numFmtId="0" fontId="4" fillId="0" borderId="4" xfId="1" applyFont="1" applyFill="1" applyBorder="1" applyAlignment="1" applyProtection="1">
      <alignment vertical="center" wrapText="1"/>
      <protection locked="0"/>
    </xf>
    <xf numFmtId="0" fontId="4" fillId="0" borderId="4" xfId="1" applyFont="1" applyFill="1" applyBorder="1" applyAlignment="1" applyProtection="1">
      <alignment horizontal="center" vertical="center" wrapText="1"/>
      <protection locked="0"/>
    </xf>
    <xf numFmtId="0" fontId="4" fillId="0" borderId="5" xfId="1" applyFont="1" applyFill="1" applyBorder="1" applyAlignment="1" applyProtection="1">
      <alignment vertical="center" wrapText="1"/>
      <protection locked="0"/>
    </xf>
    <xf numFmtId="0" fontId="8" fillId="0" borderId="52" xfId="0" applyFont="1" applyFill="1" applyBorder="1" applyAlignment="1" applyProtection="1">
      <alignment horizontal="center" vertical="center"/>
      <protection locked="0"/>
    </xf>
    <xf numFmtId="1" fontId="8" fillId="0" borderId="52" xfId="0" applyNumberFormat="1" applyFont="1" applyFill="1" applyBorder="1" applyAlignment="1">
      <alignment horizontal="center" vertical="center"/>
    </xf>
    <xf numFmtId="0" fontId="4" fillId="0" borderId="3" xfId="1" applyFont="1" applyFill="1" applyBorder="1" applyAlignment="1" applyProtection="1">
      <alignment horizontal="center" vertical="center" wrapText="1"/>
      <protection locked="0"/>
    </xf>
    <xf numFmtId="1" fontId="4" fillId="0" borderId="5" xfId="0" applyNumberFormat="1" applyFont="1" applyFill="1" applyBorder="1" applyAlignment="1" applyProtection="1">
      <alignment horizontal="center" vertical="center"/>
      <protection locked="0"/>
    </xf>
    <xf numFmtId="0" fontId="28" fillId="0" borderId="6" xfId="0" applyFont="1" applyFill="1" applyBorder="1" applyAlignment="1" applyProtection="1">
      <alignment horizontal="center" vertical="center" wrapText="1"/>
      <protection locked="0"/>
    </xf>
    <xf numFmtId="0" fontId="23" fillId="6" borderId="19" xfId="0" applyFont="1" applyFill="1" applyBorder="1" applyAlignment="1">
      <alignment vertical="center" wrapText="1"/>
    </xf>
    <xf numFmtId="0" fontId="23" fillId="6" borderId="11" xfId="0" applyFont="1" applyFill="1" applyBorder="1" applyAlignment="1">
      <alignment horizontal="center" vertical="center"/>
    </xf>
    <xf numFmtId="0" fontId="24" fillId="6" borderId="11" xfId="0" applyFont="1" applyFill="1" applyBorder="1" applyAlignment="1">
      <alignment horizontal="center" vertical="center"/>
    </xf>
    <xf numFmtId="0" fontId="23" fillId="6" borderId="69" xfId="0" applyFont="1" applyFill="1" applyBorder="1" applyAlignment="1">
      <alignment horizontal="center" vertical="center"/>
    </xf>
    <xf numFmtId="0" fontId="20" fillId="0" borderId="56" xfId="0" applyFont="1" applyFill="1" applyBorder="1" applyAlignment="1">
      <alignment horizontal="center" vertical="center"/>
    </xf>
    <xf numFmtId="0" fontId="26" fillId="6" borderId="56" xfId="0" applyFont="1" applyFill="1" applyBorder="1" applyAlignment="1">
      <alignment horizontal="center" vertical="center" wrapText="1"/>
    </xf>
    <xf numFmtId="1" fontId="23" fillId="6" borderId="11" xfId="0" applyNumberFormat="1" applyFont="1" applyFill="1" applyBorder="1" applyAlignment="1">
      <alignment horizontal="center" vertical="center"/>
    </xf>
    <xf numFmtId="1" fontId="23" fillId="9" borderId="75" xfId="0" applyNumberFormat="1" applyFont="1" applyFill="1" applyBorder="1" applyAlignment="1" applyProtection="1">
      <alignment horizontal="center" vertical="center"/>
      <protection locked="0"/>
    </xf>
    <xf numFmtId="1" fontId="4" fillId="9" borderId="56" xfId="0" applyNumberFormat="1" applyFont="1" applyFill="1" applyBorder="1" applyAlignment="1" applyProtection="1">
      <alignment horizontal="center" vertical="center"/>
      <protection locked="0"/>
    </xf>
    <xf numFmtId="0" fontId="23" fillId="6" borderId="9" xfId="0" applyFont="1" applyFill="1" applyBorder="1" applyAlignment="1" applyProtection="1">
      <alignment horizontal="left" vertical="center" wrapText="1"/>
      <protection locked="0"/>
    </xf>
    <xf numFmtId="0" fontId="23" fillId="6" borderId="41" xfId="0" applyNumberFormat="1" applyFont="1" applyFill="1" applyBorder="1" applyAlignment="1" applyProtection="1">
      <alignment horizontal="center" vertical="center" wrapText="1"/>
      <protection locked="0"/>
    </xf>
    <xf numFmtId="0" fontId="24" fillId="6" borderId="41" xfId="0" applyFont="1" applyFill="1" applyBorder="1" applyAlignment="1" applyProtection="1">
      <alignment horizontal="center" vertical="center" wrapText="1"/>
      <protection locked="0"/>
    </xf>
    <xf numFmtId="0" fontId="23" fillId="6" borderId="41" xfId="0" applyFont="1" applyFill="1" applyBorder="1" applyAlignment="1">
      <alignment horizontal="center" vertical="center" wrapText="1"/>
    </xf>
    <xf numFmtId="0" fontId="23" fillId="6" borderId="59" xfId="0" applyFont="1" applyFill="1" applyBorder="1" applyAlignment="1">
      <alignment horizontal="center" vertical="center" wrapText="1"/>
    </xf>
    <xf numFmtId="0" fontId="24" fillId="6" borderId="57" xfId="0" applyFont="1" applyFill="1" applyBorder="1" applyAlignment="1" applyProtection="1">
      <alignment horizontal="center" vertical="center" wrapText="1"/>
      <protection locked="0"/>
    </xf>
    <xf numFmtId="1" fontId="23" fillId="6" borderId="57" xfId="0" applyNumberFormat="1" applyFont="1" applyFill="1" applyBorder="1" applyAlignment="1">
      <alignment horizontal="center" vertical="center" wrapText="1"/>
    </xf>
    <xf numFmtId="1" fontId="23" fillId="6" borderId="41" xfId="0" applyNumberFormat="1" applyFont="1" applyFill="1" applyBorder="1" applyAlignment="1">
      <alignment horizontal="center" vertical="center" wrapText="1"/>
    </xf>
    <xf numFmtId="1" fontId="23" fillId="6" borderId="59" xfId="0" applyNumberFormat="1" applyFont="1" applyFill="1" applyBorder="1" applyAlignment="1">
      <alignment horizontal="center" vertical="center" wrapText="1"/>
    </xf>
    <xf numFmtId="1" fontId="23" fillId="9" borderId="57" xfId="0" applyNumberFormat="1" applyFont="1" applyFill="1" applyBorder="1" applyAlignment="1" applyProtection="1">
      <alignment horizontal="center" vertical="center" wrapText="1"/>
      <protection locked="0"/>
    </xf>
    <xf numFmtId="0" fontId="23" fillId="6" borderId="40" xfId="0" applyFont="1" applyFill="1" applyBorder="1" applyAlignment="1">
      <alignment horizontal="center" vertical="center" wrapText="1"/>
    </xf>
    <xf numFmtId="1" fontId="24" fillId="6" borderId="56" xfId="0" applyNumberFormat="1" applyFont="1" applyFill="1" applyBorder="1" applyAlignment="1">
      <alignment horizontal="center" vertical="center"/>
    </xf>
    <xf numFmtId="2" fontId="28" fillId="0" borderId="52" xfId="0" applyNumberFormat="1" applyFont="1" applyFill="1" applyBorder="1" applyAlignment="1" applyProtection="1">
      <alignment horizontal="center" vertical="center" wrapText="1"/>
      <protection locked="0"/>
    </xf>
    <xf numFmtId="1" fontId="9" fillId="7" borderId="9" xfId="0" applyNumberFormat="1" applyFont="1" applyFill="1" applyBorder="1" applyAlignment="1">
      <alignment horizontal="center" vertical="center"/>
    </xf>
    <xf numFmtId="1" fontId="23" fillId="7" borderId="60" xfId="0" applyNumberFormat="1" applyFont="1" applyFill="1" applyBorder="1" applyAlignment="1" applyProtection="1">
      <alignment horizontal="center" vertical="center"/>
      <protection locked="0"/>
    </xf>
    <xf numFmtId="1" fontId="29" fillId="0" borderId="0" xfId="0" applyNumberFormat="1" applyFont="1" applyFill="1" applyBorder="1" applyAlignment="1" applyProtection="1">
      <alignment horizontal="center" vertical="center"/>
      <protection locked="0"/>
    </xf>
    <xf numFmtId="0" fontId="30" fillId="7" borderId="52" xfId="0" applyFont="1" applyFill="1" applyBorder="1" applyAlignment="1" applyProtection="1">
      <alignment horizontal="center" vertical="center"/>
      <protection locked="0"/>
    </xf>
    <xf numFmtId="1" fontId="29" fillId="7" borderId="52" xfId="0" applyNumberFormat="1" applyFont="1" applyFill="1" applyBorder="1" applyAlignment="1">
      <alignment horizontal="center" vertical="center"/>
    </xf>
    <xf numFmtId="0" fontId="23" fillId="7" borderId="6" xfId="0" applyFont="1" applyFill="1" applyBorder="1" applyAlignment="1" applyProtection="1">
      <alignment horizontal="center" vertical="center"/>
      <protection locked="0"/>
    </xf>
    <xf numFmtId="0" fontId="23" fillId="7" borderId="51" xfId="0" applyFont="1" applyFill="1" applyBorder="1" applyAlignment="1">
      <alignment horizontal="center" vertical="center" wrapText="1"/>
    </xf>
    <xf numFmtId="0" fontId="23" fillId="7" borderId="52" xfId="0" applyFont="1" applyFill="1" applyBorder="1" applyAlignment="1">
      <alignment horizontal="center" vertical="center" wrapText="1"/>
    </xf>
    <xf numFmtId="1" fontId="23" fillId="0" borderId="3" xfId="0" applyNumberFormat="1" applyFont="1" applyFill="1" applyBorder="1" applyAlignment="1" applyProtection="1">
      <alignment horizontal="center" vertical="center"/>
      <protection locked="0"/>
    </xf>
    <xf numFmtId="2" fontId="23" fillId="7" borderId="43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58" xfId="0" applyFont="1" applyFill="1" applyBorder="1" applyAlignment="1" applyProtection="1">
      <alignment horizontal="center" vertical="center"/>
      <protection locked="0"/>
    </xf>
    <xf numFmtId="1" fontId="27" fillId="0" borderId="56" xfId="0" applyNumberFormat="1" applyFont="1" applyFill="1" applyBorder="1" applyAlignment="1" applyProtection="1">
      <alignment horizontal="center" vertical="center" wrapText="1"/>
      <protection locked="0"/>
    </xf>
    <xf numFmtId="165" fontId="23" fillId="0" borderId="63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41" xfId="0" applyFont="1" applyFill="1" applyBorder="1" applyAlignment="1" applyProtection="1">
      <alignment horizontal="left" vertical="center" wrapText="1"/>
      <protection locked="0"/>
    </xf>
    <xf numFmtId="1" fontId="4" fillId="0" borderId="52" xfId="0" applyNumberFormat="1" applyFont="1" applyFill="1" applyBorder="1" applyAlignment="1" applyProtection="1">
      <alignment horizontal="center" vertical="center"/>
      <protection locked="0"/>
    </xf>
    <xf numFmtId="1" fontId="4" fillId="0" borderId="60" xfId="0" applyNumberFormat="1" applyFont="1" applyFill="1" applyBorder="1" applyAlignment="1" applyProtection="1">
      <alignment horizontal="center" vertical="center"/>
      <protection locked="0"/>
    </xf>
    <xf numFmtId="0" fontId="3" fillId="0" borderId="71" xfId="0" applyFont="1" applyFill="1" applyBorder="1" applyAlignment="1">
      <alignment horizontal="center" vertical="center" textRotation="90"/>
    </xf>
    <xf numFmtId="0" fontId="3" fillId="10" borderId="54" xfId="0" applyFont="1" applyFill="1" applyBorder="1" applyAlignment="1">
      <alignment horizontal="center" vertical="center" textRotation="90" wrapText="1"/>
    </xf>
    <xf numFmtId="0" fontId="5" fillId="0" borderId="4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23" fillId="0" borderId="9" xfId="0" applyFont="1" applyFill="1" applyBorder="1" applyAlignment="1" applyProtection="1">
      <alignment horizontal="left" vertical="center" wrapText="1"/>
      <protection locked="0"/>
    </xf>
    <xf numFmtId="0" fontId="23" fillId="0" borderId="20" xfId="0" applyFont="1" applyFill="1" applyBorder="1" applyAlignment="1" applyProtection="1">
      <alignment horizontal="center" vertical="center"/>
      <protection locked="0"/>
    </xf>
    <xf numFmtId="0" fontId="23" fillId="8" borderId="45" xfId="0" applyFont="1" applyFill="1" applyBorder="1" applyAlignment="1" applyProtection="1">
      <alignment horizontal="center" vertical="center"/>
      <protection locked="0"/>
    </xf>
    <xf numFmtId="0" fontId="23" fillId="8" borderId="46" xfId="0" applyFont="1" applyFill="1" applyBorder="1" applyAlignment="1" applyProtection="1">
      <alignment horizontal="center" vertical="center"/>
      <protection locked="0"/>
    </xf>
    <xf numFmtId="1" fontId="23" fillId="0" borderId="21" xfId="0" applyNumberFormat="1" applyFont="1" applyFill="1" applyBorder="1" applyAlignment="1" applyProtection="1">
      <alignment horizontal="center" vertical="center"/>
      <protection locked="0"/>
    </xf>
    <xf numFmtId="1" fontId="29" fillId="0" borderId="10" xfId="0" applyNumberFormat="1" applyFont="1" applyFill="1" applyBorder="1" applyAlignment="1" applyProtection="1">
      <alignment horizontal="center" vertical="center"/>
      <protection locked="0"/>
    </xf>
    <xf numFmtId="1" fontId="23" fillId="0" borderId="74" xfId="0" applyNumberFormat="1" applyFont="1" applyFill="1" applyBorder="1" applyAlignment="1" applyProtection="1">
      <alignment horizontal="center" vertical="center"/>
      <protection locked="0"/>
    </xf>
    <xf numFmtId="1" fontId="9" fillId="7" borderId="21" xfId="0" applyNumberFormat="1" applyFont="1" applyFill="1" applyBorder="1" applyAlignment="1">
      <alignment horizontal="center" vertical="center"/>
    </xf>
    <xf numFmtId="1" fontId="23" fillId="0" borderId="10" xfId="0" applyNumberFormat="1" applyFont="1" applyFill="1" applyBorder="1" applyAlignment="1" applyProtection="1">
      <alignment horizontal="center" vertical="center"/>
      <protection locked="0"/>
    </xf>
    <xf numFmtId="1" fontId="23" fillId="6" borderId="62" xfId="0" applyNumberFormat="1" applyFont="1" applyFill="1" applyBorder="1" applyAlignment="1">
      <alignment horizontal="center" vertical="center"/>
    </xf>
    <xf numFmtId="1" fontId="23" fillId="6" borderId="74" xfId="0" applyNumberFormat="1" applyFont="1" applyFill="1" applyBorder="1" applyAlignment="1">
      <alignment horizontal="center" vertical="center" wrapText="1"/>
    </xf>
    <xf numFmtId="1" fontId="23" fillId="6" borderId="33" xfId="0" applyNumberFormat="1" applyFont="1" applyFill="1" applyBorder="1" applyAlignment="1" applyProtection="1">
      <alignment horizontal="center" vertical="center"/>
      <protection locked="0"/>
    </xf>
    <xf numFmtId="1" fontId="23" fillId="6" borderId="70" xfId="0" applyNumberFormat="1" applyFont="1" applyFill="1" applyBorder="1" applyAlignment="1">
      <alignment horizontal="center" vertical="center" wrapText="1"/>
    </xf>
    <xf numFmtId="1" fontId="23" fillId="6" borderId="70" xfId="0" applyNumberFormat="1" applyFont="1" applyFill="1" applyBorder="1" applyAlignment="1">
      <alignment horizontal="center" vertical="center"/>
    </xf>
    <xf numFmtId="1" fontId="23" fillId="0" borderId="22" xfId="0" applyNumberFormat="1" applyFont="1" applyFill="1" applyBorder="1" applyAlignment="1" applyProtection="1">
      <alignment horizontal="center" vertical="center"/>
      <protection locked="0"/>
    </xf>
    <xf numFmtId="1" fontId="29" fillId="0" borderId="3" xfId="0" applyNumberFormat="1" applyFont="1" applyFill="1" applyBorder="1" applyAlignment="1" applyProtection="1">
      <alignment horizontal="center" vertical="center"/>
      <protection locked="0"/>
    </xf>
    <xf numFmtId="1" fontId="9" fillId="7" borderId="22" xfId="0" applyNumberFormat="1" applyFont="1" applyFill="1" applyBorder="1" applyAlignment="1">
      <alignment horizontal="center" vertical="center"/>
    </xf>
    <xf numFmtId="1" fontId="24" fillId="0" borderId="51" xfId="0" applyNumberFormat="1" applyFont="1" applyFill="1" applyBorder="1" applyAlignment="1">
      <alignment horizontal="center" vertical="center"/>
    </xf>
    <xf numFmtId="1" fontId="30" fillId="0" borderId="52" xfId="0" applyNumberFormat="1" applyFont="1" applyFill="1" applyBorder="1" applyAlignment="1">
      <alignment horizontal="center" vertical="center"/>
    </xf>
    <xf numFmtId="1" fontId="23" fillId="6" borderId="15" xfId="0" applyNumberFormat="1" applyFont="1" applyFill="1" applyBorder="1" applyAlignment="1">
      <alignment horizontal="center" vertical="center"/>
    </xf>
    <xf numFmtId="1" fontId="23" fillId="6" borderId="3" xfId="0" applyNumberFormat="1" applyFont="1" applyFill="1" applyBorder="1" applyAlignment="1">
      <alignment horizontal="center" vertical="center" wrapText="1"/>
    </xf>
    <xf numFmtId="1" fontId="23" fillId="6" borderId="22" xfId="0" applyNumberFormat="1" applyFont="1" applyFill="1" applyBorder="1" applyAlignment="1" applyProtection="1">
      <alignment horizontal="center" vertical="center"/>
      <protection locked="0"/>
    </xf>
    <xf numFmtId="1" fontId="23" fillId="6" borderId="19" xfId="0" applyNumberFormat="1" applyFont="1" applyFill="1" applyBorder="1" applyAlignment="1">
      <alignment horizontal="center" vertical="center" wrapText="1"/>
    </xf>
    <xf numFmtId="1" fontId="23" fillId="6" borderId="19" xfId="0" applyNumberFormat="1" applyFont="1" applyFill="1" applyBorder="1" applyAlignment="1" applyProtection="1">
      <alignment horizontal="center" vertical="center"/>
      <protection locked="0"/>
    </xf>
    <xf numFmtId="1" fontId="23" fillId="6" borderId="50" xfId="0" applyNumberFormat="1" applyFont="1" applyFill="1" applyBorder="1" applyAlignment="1">
      <alignment horizontal="center" vertical="center" wrapText="1"/>
    </xf>
    <xf numFmtId="1" fontId="23" fillId="6" borderId="22" xfId="0" applyNumberFormat="1" applyFont="1" applyFill="1" applyBorder="1" applyAlignment="1">
      <alignment horizontal="center" vertical="center" wrapText="1"/>
    </xf>
    <xf numFmtId="1" fontId="24" fillId="6" borderId="57" xfId="0" applyNumberFormat="1" applyFont="1" applyFill="1" applyBorder="1" applyAlignment="1">
      <alignment horizontal="center" vertical="center" wrapText="1"/>
    </xf>
    <xf numFmtId="1" fontId="24" fillId="6" borderId="58" xfId="0" applyNumberFormat="1" applyFont="1" applyFill="1" applyBorder="1" applyAlignment="1">
      <alignment horizontal="center" vertical="center" wrapText="1"/>
    </xf>
    <xf numFmtId="1" fontId="24" fillId="0" borderId="52" xfId="0" applyNumberFormat="1" applyFont="1" applyFill="1" applyBorder="1" applyAlignment="1">
      <alignment horizontal="center" vertical="center" wrapText="1"/>
    </xf>
    <xf numFmtId="1" fontId="24" fillId="0" borderId="66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 applyProtection="1">
      <alignment horizontal="center" vertical="center"/>
      <protection locked="0"/>
    </xf>
    <xf numFmtId="0" fontId="23" fillId="8" borderId="62" xfId="0" applyFont="1" applyFill="1" applyBorder="1" applyAlignment="1" applyProtection="1">
      <alignment horizontal="center" vertical="center"/>
      <protection locked="0"/>
    </xf>
    <xf numFmtId="0" fontId="23" fillId="8" borderId="74" xfId="0" applyFont="1" applyFill="1" applyBorder="1" applyAlignment="1" applyProtection="1">
      <alignment horizontal="center" vertical="center"/>
      <protection locked="0"/>
    </xf>
    <xf numFmtId="0" fontId="23" fillId="8" borderId="70" xfId="0" applyFont="1" applyFill="1" applyBorder="1" applyAlignment="1">
      <alignment horizontal="center" vertical="center"/>
    </xf>
    <xf numFmtId="0" fontId="23" fillId="8" borderId="32" xfId="0" applyFont="1" applyFill="1" applyBorder="1" applyAlignment="1" applyProtection="1">
      <alignment horizontal="center" vertical="center"/>
      <protection locked="0"/>
    </xf>
    <xf numFmtId="1" fontId="23" fillId="8" borderId="46" xfId="0" applyNumberFormat="1" applyFont="1" applyFill="1" applyBorder="1" applyAlignment="1" applyProtection="1">
      <alignment horizontal="center" vertical="center"/>
      <protection locked="0"/>
    </xf>
    <xf numFmtId="0" fontId="23" fillId="8" borderId="49" xfId="0" applyFont="1" applyFill="1" applyBorder="1" applyAlignment="1">
      <alignment horizontal="center" vertical="center"/>
    </xf>
    <xf numFmtId="0" fontId="23" fillId="8" borderId="33" xfId="0" applyFont="1" applyFill="1" applyBorder="1" applyAlignment="1" applyProtection="1">
      <alignment horizontal="center" vertical="center"/>
      <protection locked="0"/>
    </xf>
    <xf numFmtId="0" fontId="23" fillId="8" borderId="49" xfId="0" applyFont="1" applyFill="1" applyBorder="1" applyAlignment="1" applyProtection="1">
      <alignment horizontal="center" vertical="center"/>
      <protection locked="0"/>
    </xf>
    <xf numFmtId="0" fontId="20" fillId="8" borderId="39" xfId="0" applyFont="1" applyFill="1" applyBorder="1" applyAlignment="1" applyProtection="1">
      <alignment horizontal="center" vertical="center"/>
      <protection locked="0"/>
    </xf>
    <xf numFmtId="164" fontId="8" fillId="0" borderId="40" xfId="1" applyNumberFormat="1" applyFont="1" applyFill="1" applyBorder="1" applyAlignment="1">
      <alignment horizontal="center" vertical="center"/>
    </xf>
    <xf numFmtId="0" fontId="8" fillId="0" borderId="50" xfId="1" applyFont="1" applyFill="1" applyBorder="1" applyAlignment="1" applyProtection="1">
      <alignment horizontal="center" vertical="center" wrapText="1"/>
      <protection locked="0"/>
    </xf>
    <xf numFmtId="0" fontId="8" fillId="0" borderId="50" xfId="1" applyFont="1" applyFill="1" applyBorder="1" applyAlignment="1">
      <alignment horizontal="center" vertical="center"/>
    </xf>
    <xf numFmtId="0" fontId="8" fillId="0" borderId="41" xfId="1" applyFont="1" applyFill="1" applyBorder="1" applyAlignment="1">
      <alignment horizontal="center" vertical="center"/>
    </xf>
    <xf numFmtId="0" fontId="8" fillId="0" borderId="59" xfId="1" applyFont="1" applyFill="1" applyBorder="1" applyAlignment="1">
      <alignment horizontal="center" vertical="center"/>
    </xf>
    <xf numFmtId="1" fontId="8" fillId="0" borderId="57" xfId="1" applyNumberFormat="1" applyFont="1" applyFill="1" applyBorder="1" applyAlignment="1">
      <alignment horizontal="center" vertical="center"/>
    </xf>
    <xf numFmtId="0" fontId="8" fillId="0" borderId="40" xfId="1" applyFont="1" applyFill="1" applyBorder="1" applyAlignment="1">
      <alignment horizontal="center" vertical="center" wrapText="1"/>
    </xf>
    <xf numFmtId="0" fontId="8" fillId="0" borderId="50" xfId="1" applyFont="1" applyFill="1" applyBorder="1" applyAlignment="1">
      <alignment horizontal="center" vertical="center" wrapText="1"/>
    </xf>
    <xf numFmtId="0" fontId="8" fillId="0" borderId="38" xfId="1" applyFont="1" applyFill="1" applyBorder="1" applyAlignment="1">
      <alignment horizontal="center" vertical="center" wrapText="1"/>
    </xf>
    <xf numFmtId="0" fontId="8" fillId="0" borderId="57" xfId="1" applyFont="1" applyFill="1" applyBorder="1" applyAlignment="1">
      <alignment horizontal="center" vertical="center" wrapText="1"/>
    </xf>
    <xf numFmtId="0" fontId="8" fillId="0" borderId="37" xfId="1" applyFont="1" applyFill="1" applyBorder="1" applyAlignment="1">
      <alignment horizontal="center" vertical="center" wrapText="1"/>
    </xf>
    <xf numFmtId="0" fontId="23" fillId="8" borderId="33" xfId="0" applyFont="1" applyFill="1" applyBorder="1" applyAlignment="1">
      <alignment horizontal="center" vertical="center"/>
    </xf>
    <xf numFmtId="0" fontId="23" fillId="8" borderId="70" xfId="0" applyFont="1" applyFill="1" applyBorder="1" applyAlignment="1">
      <alignment horizontal="center" vertical="center" wrapText="1"/>
    </xf>
    <xf numFmtId="0" fontId="23" fillId="8" borderId="39" xfId="0" applyFont="1" applyFill="1" applyBorder="1" applyAlignment="1">
      <alignment horizontal="center" vertical="center" wrapText="1"/>
    </xf>
    <xf numFmtId="0" fontId="23" fillId="8" borderId="33" xfId="0" applyFont="1" applyFill="1" applyBorder="1" applyAlignment="1">
      <alignment horizontal="center" vertical="center" wrapText="1"/>
    </xf>
    <xf numFmtId="1" fontId="24" fillId="8" borderId="74" xfId="0" applyNumberFormat="1" applyFont="1" applyFill="1" applyBorder="1" applyAlignment="1">
      <alignment horizontal="center" vertical="center" wrapText="1"/>
    </xf>
    <xf numFmtId="1" fontId="24" fillId="8" borderId="70" xfId="0" applyNumberFormat="1" applyFont="1" applyFill="1" applyBorder="1" applyAlignment="1">
      <alignment horizontal="center" vertical="center" wrapText="1"/>
    </xf>
    <xf numFmtId="0" fontId="28" fillId="8" borderId="74" xfId="0" applyFont="1" applyFill="1" applyBorder="1" applyAlignment="1" applyProtection="1">
      <alignment horizontal="center" vertical="center" wrapText="1"/>
      <protection locked="0"/>
    </xf>
    <xf numFmtId="166" fontId="17" fillId="0" borderId="0" xfId="0" applyNumberFormat="1" applyFont="1" applyFill="1" applyAlignment="1">
      <alignment wrapText="1"/>
    </xf>
    <xf numFmtId="9" fontId="4" fillId="0" borderId="53" xfId="1" applyNumberFormat="1" applyFont="1" applyFill="1" applyBorder="1" applyAlignment="1">
      <alignment horizontal="center" vertical="center"/>
    </xf>
    <xf numFmtId="0" fontId="4" fillId="0" borderId="48" xfId="1" applyFont="1" applyFill="1" applyBorder="1" applyAlignment="1">
      <alignment horizontal="center" vertical="center"/>
    </xf>
    <xf numFmtId="0" fontId="8" fillId="0" borderId="54" xfId="1" applyFont="1" applyFill="1" applyBorder="1" applyAlignment="1">
      <alignment horizontal="center" vertical="center"/>
    </xf>
    <xf numFmtId="1" fontId="16" fillId="8" borderId="21" xfId="1" applyNumberFormat="1" applyFont="1" applyFill="1" applyBorder="1" applyAlignment="1">
      <alignment horizontal="center" vertical="center"/>
    </xf>
    <xf numFmtId="1" fontId="16" fillId="8" borderId="0" xfId="1" applyNumberFormat="1" applyFont="1" applyFill="1" applyBorder="1" applyAlignment="1">
      <alignment horizontal="center" vertical="center"/>
    </xf>
    <xf numFmtId="1" fontId="16" fillId="8" borderId="10" xfId="1" applyNumberFormat="1" applyFont="1" applyFill="1" applyBorder="1" applyAlignment="1">
      <alignment horizontal="center" vertical="center"/>
    </xf>
    <xf numFmtId="0" fontId="16" fillId="8" borderId="29" xfId="1" applyFont="1" applyFill="1" applyBorder="1" applyAlignment="1">
      <alignment horizontal="center" vertical="center"/>
    </xf>
    <xf numFmtId="1" fontId="16" fillId="8" borderId="34" xfId="1" applyNumberFormat="1" applyFont="1" applyFill="1" applyBorder="1" applyAlignment="1">
      <alignment horizontal="center" vertical="center"/>
    </xf>
    <xf numFmtId="1" fontId="16" fillId="8" borderId="74" xfId="1" applyNumberFormat="1" applyFont="1" applyFill="1" applyBorder="1" applyAlignment="1">
      <alignment horizontal="center" vertical="center"/>
    </xf>
    <xf numFmtId="0" fontId="16" fillId="8" borderId="73" xfId="1" applyFont="1" applyFill="1" applyBorder="1" applyAlignment="1">
      <alignment horizontal="center" vertical="center"/>
    </xf>
    <xf numFmtId="165" fontId="32" fillId="0" borderId="48" xfId="0" applyNumberFormat="1" applyFont="1" applyFill="1" applyBorder="1" applyAlignment="1">
      <alignment vertical="center"/>
    </xf>
    <xf numFmtId="1" fontId="8" fillId="0" borderId="40" xfId="0" applyNumberFormat="1" applyFont="1" applyFill="1" applyBorder="1" applyAlignment="1">
      <alignment horizontal="center" vertical="center"/>
    </xf>
    <xf numFmtId="1" fontId="8" fillId="0" borderId="23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65" fontId="32" fillId="0" borderId="0" xfId="0" applyNumberFormat="1" applyFont="1" applyFill="1" applyBorder="1" applyAlignment="1">
      <alignment vertical="center"/>
    </xf>
    <xf numFmtId="1" fontId="30" fillId="0" borderId="57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1" fontId="30" fillId="8" borderId="57" xfId="0" applyNumberFormat="1" applyFont="1" applyFill="1" applyBorder="1" applyAlignment="1">
      <alignment horizontal="center" vertical="center"/>
    </xf>
    <xf numFmtId="0" fontId="23" fillId="6" borderId="7" xfId="0" applyFont="1" applyFill="1" applyBorder="1" applyAlignment="1" applyProtection="1">
      <alignment horizontal="center" vertical="center"/>
      <protection locked="0"/>
    </xf>
    <xf numFmtId="0" fontId="23" fillId="6" borderId="43" xfId="0" applyFont="1" applyFill="1" applyBorder="1" applyAlignment="1" applyProtection="1">
      <alignment horizontal="center" vertical="center"/>
      <protection locked="0"/>
    </xf>
    <xf numFmtId="0" fontId="23" fillId="6" borderId="43" xfId="0" applyFont="1" applyFill="1" applyBorder="1" applyAlignment="1">
      <alignment horizontal="center" vertical="center"/>
    </xf>
    <xf numFmtId="0" fontId="23" fillId="6" borderId="55" xfId="0" applyFont="1" applyFill="1" applyBorder="1" applyAlignment="1">
      <alignment horizontal="center" vertical="center" wrapText="1"/>
    </xf>
    <xf numFmtId="0" fontId="23" fillId="6" borderId="55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0" fontId="23" fillId="8" borderId="32" xfId="0" applyFont="1" applyFill="1" applyBorder="1" applyAlignment="1">
      <alignment horizontal="center" vertical="center"/>
    </xf>
    <xf numFmtId="0" fontId="23" fillId="8" borderId="45" xfId="0" applyFont="1" applyFill="1" applyBorder="1" applyAlignment="1">
      <alignment horizontal="center" vertical="center"/>
    </xf>
    <xf numFmtId="0" fontId="23" fillId="8" borderId="49" xfId="0" applyFont="1" applyFill="1" applyBorder="1" applyAlignment="1">
      <alignment horizontal="center" vertical="center" wrapText="1"/>
    </xf>
    <xf numFmtId="0" fontId="23" fillId="8" borderId="42" xfId="0" applyFont="1" applyFill="1" applyBorder="1" applyAlignment="1">
      <alignment horizontal="center" vertical="center" wrapText="1"/>
    </xf>
    <xf numFmtId="1" fontId="24" fillId="8" borderId="46" xfId="0" applyNumberFormat="1" applyFont="1" applyFill="1" applyBorder="1" applyAlignment="1">
      <alignment horizontal="center" vertical="center" wrapText="1"/>
    </xf>
    <xf numFmtId="1" fontId="24" fillId="8" borderId="49" xfId="0" applyNumberFormat="1" applyFont="1" applyFill="1" applyBorder="1" applyAlignment="1">
      <alignment horizontal="center" vertical="center" wrapText="1"/>
    </xf>
    <xf numFmtId="0" fontId="23" fillId="8" borderId="62" xfId="0" applyFont="1" applyFill="1" applyBorder="1" applyAlignment="1">
      <alignment horizontal="center" vertical="center"/>
    </xf>
    <xf numFmtId="0" fontId="23" fillId="6" borderId="6" xfId="0" applyFont="1" applyFill="1" applyBorder="1" applyAlignment="1" applyProtection="1">
      <alignment horizontal="center" vertical="center"/>
      <protection locked="0"/>
    </xf>
    <xf numFmtId="1" fontId="9" fillId="0" borderId="0" xfId="0" applyNumberFormat="1" applyFont="1" applyFill="1" applyBorder="1" applyAlignment="1" applyProtection="1">
      <alignment horizontal="center" vertical="center"/>
      <protection hidden="1"/>
    </xf>
    <xf numFmtId="1" fontId="8" fillId="8" borderId="57" xfId="1" applyNumberFormat="1" applyFont="1" applyFill="1" applyBorder="1" applyAlignment="1">
      <alignment horizontal="center" vertical="center"/>
    </xf>
    <xf numFmtId="1" fontId="8" fillId="10" borderId="57" xfId="0" applyNumberFormat="1" applyFont="1" applyFill="1" applyBorder="1" applyAlignment="1">
      <alignment horizontal="center" vertical="center"/>
    </xf>
    <xf numFmtId="0" fontId="28" fillId="0" borderId="6" xfId="0" applyFont="1" applyFill="1" applyBorder="1" applyAlignment="1" applyProtection="1">
      <alignment vertical="center" wrapText="1"/>
      <protection locked="0"/>
    </xf>
    <xf numFmtId="0" fontId="28" fillId="8" borderId="74" xfId="0" applyFont="1" applyFill="1" applyBorder="1" applyAlignment="1" applyProtection="1">
      <alignment vertical="center" wrapText="1"/>
      <protection locked="0"/>
    </xf>
    <xf numFmtId="1" fontId="16" fillId="8" borderId="62" xfId="1" applyNumberFormat="1" applyFont="1" applyFill="1" applyBorder="1" applyAlignment="1">
      <alignment horizontal="center" vertical="center"/>
    </xf>
    <xf numFmtId="1" fontId="16" fillId="6" borderId="7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9" fontId="4" fillId="0" borderId="0" xfId="4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8" fillId="0" borderId="0" xfId="0" applyFont="1" applyAlignment="1">
      <alignment vertical="center"/>
    </xf>
    <xf numFmtId="1" fontId="29" fillId="9" borderId="23" xfId="0" applyNumberFormat="1" applyFont="1" applyFill="1" applyBorder="1" applyAlignment="1" applyProtection="1">
      <alignment horizontal="center" vertical="center"/>
      <protection locked="0"/>
    </xf>
    <xf numFmtId="0" fontId="23" fillId="0" borderId="55" xfId="0" applyFont="1" applyFill="1" applyBorder="1" applyAlignment="1" applyProtection="1">
      <alignment horizontal="center" vertical="center"/>
      <protection locked="0"/>
    </xf>
    <xf numFmtId="0" fontId="23" fillId="8" borderId="70" xfId="0" applyFont="1" applyFill="1" applyBorder="1" applyAlignment="1" applyProtection="1">
      <alignment horizontal="center" vertical="center"/>
      <protection locked="0"/>
    </xf>
    <xf numFmtId="1" fontId="23" fillId="0" borderId="55" xfId="0" applyNumberFormat="1" applyFont="1" applyFill="1" applyBorder="1" applyAlignment="1" applyProtection="1">
      <alignment horizontal="center" vertical="center"/>
      <protection locked="0"/>
    </xf>
    <xf numFmtId="1" fontId="23" fillId="8" borderId="49" xfId="0" applyNumberFormat="1" applyFont="1" applyFill="1" applyBorder="1" applyAlignment="1" applyProtection="1">
      <alignment horizontal="center" vertical="center"/>
      <protection locked="0"/>
    </xf>
    <xf numFmtId="0" fontId="8" fillId="0" borderId="31" xfId="1" applyFont="1" applyFill="1" applyBorder="1" applyAlignment="1">
      <alignment horizontal="center" vertical="center"/>
    </xf>
    <xf numFmtId="0" fontId="29" fillId="0" borderId="4" xfId="0" applyFont="1" applyBorder="1" applyAlignment="1" applyProtection="1">
      <alignment horizontal="center" vertical="center"/>
      <protection locked="0"/>
    </xf>
    <xf numFmtId="0" fontId="29" fillId="0" borderId="5" xfId="0" applyFont="1" applyBorder="1" applyAlignment="1" applyProtection="1">
      <alignment horizontal="center" vertical="center"/>
      <protection locked="0"/>
    </xf>
    <xf numFmtId="1" fontId="30" fillId="0" borderId="52" xfId="0" applyNumberFormat="1" applyFont="1" applyBorder="1" applyAlignment="1">
      <alignment horizontal="center" vertical="center"/>
    </xf>
    <xf numFmtId="1" fontId="23" fillId="0" borderId="6" xfId="0" applyNumberFormat="1" applyFont="1" applyBorder="1" applyAlignment="1" applyProtection="1">
      <alignment horizontal="center" vertical="center"/>
      <protection locked="0"/>
    </xf>
    <xf numFmtId="0" fontId="23" fillId="0" borderId="6" xfId="0" applyFont="1" applyBorder="1" applyAlignment="1" applyProtection="1">
      <alignment horizontal="center" vertical="center"/>
      <protection locked="0"/>
    </xf>
    <xf numFmtId="0" fontId="9" fillId="7" borderId="1" xfId="0" applyFont="1" applyFill="1" applyBorder="1" applyAlignment="1" applyProtection="1">
      <alignment horizontal="center" vertical="center"/>
      <protection locked="0"/>
    </xf>
    <xf numFmtId="0" fontId="10" fillId="10" borderId="0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47" xfId="1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9" fillId="0" borderId="9" xfId="0" applyNumberFormat="1" applyFont="1" applyFill="1" applyBorder="1" applyAlignment="1" applyProtection="1">
      <alignment horizontal="center" vertical="center"/>
      <protection hidden="1"/>
    </xf>
    <xf numFmtId="1" fontId="9" fillId="0" borderId="45" xfId="0" applyNumberFormat="1" applyFont="1" applyFill="1" applyBorder="1" applyAlignment="1" applyProtection="1">
      <alignment horizontal="center" vertical="center"/>
      <protection hidden="1"/>
    </xf>
    <xf numFmtId="9" fontId="4" fillId="0" borderId="65" xfId="1" applyNumberFormat="1" applyFont="1" applyFill="1" applyBorder="1" applyAlignment="1">
      <alignment horizontal="center" vertical="center"/>
    </xf>
    <xf numFmtId="9" fontId="4" fillId="0" borderId="12" xfId="1" applyNumberFormat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44" xfId="1" applyFont="1" applyFill="1" applyBorder="1" applyAlignment="1">
      <alignment horizontal="center" vertical="center"/>
    </xf>
    <xf numFmtId="2" fontId="28" fillId="0" borderId="5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9" xfId="1" applyFont="1" applyFill="1" applyBorder="1" applyAlignment="1" applyProtection="1">
      <alignment vertical="center" wrapText="1"/>
      <protection locked="0"/>
    </xf>
    <xf numFmtId="0" fontId="4" fillId="0" borderId="9" xfId="1" applyFont="1" applyFill="1" applyBorder="1" applyAlignment="1" applyProtection="1">
      <alignment horizontal="center" vertical="center" wrapText="1"/>
      <protection locked="0"/>
    </xf>
    <xf numFmtId="0" fontId="4" fillId="0" borderId="20" xfId="1" applyFont="1" applyFill="1" applyBorder="1" applyAlignment="1" applyProtection="1">
      <alignment vertical="center" wrapText="1"/>
      <protection locked="0"/>
    </xf>
    <xf numFmtId="0" fontId="8" fillId="0" borderId="58" xfId="0" applyFont="1" applyFill="1" applyBorder="1" applyAlignment="1" applyProtection="1">
      <alignment horizontal="center" vertical="center"/>
      <protection locked="0"/>
    </xf>
    <xf numFmtId="1" fontId="8" fillId="0" borderId="58" xfId="0" applyNumberFormat="1" applyFont="1" applyFill="1" applyBorder="1" applyAlignment="1">
      <alignment horizontal="center" vertical="center"/>
    </xf>
    <xf numFmtId="1" fontId="4" fillId="0" borderId="22" xfId="0" applyNumberFormat="1" applyFont="1" applyFill="1" applyBorder="1" applyAlignment="1" applyProtection="1">
      <alignment horizontal="center" vertical="center"/>
      <protection locked="0"/>
    </xf>
    <xf numFmtId="0" fontId="4" fillId="0" borderId="22" xfId="1" applyFont="1" applyFill="1" applyBorder="1" applyAlignment="1" applyProtection="1">
      <alignment horizontal="center" vertical="center" wrapText="1"/>
      <protection locked="0"/>
    </xf>
    <xf numFmtId="1" fontId="4" fillId="0" borderId="20" xfId="0" applyNumberFormat="1" applyFont="1" applyFill="1" applyBorder="1" applyAlignment="1" applyProtection="1">
      <alignment horizontal="center" vertical="center"/>
      <protection locked="0"/>
    </xf>
    <xf numFmtId="1" fontId="4" fillId="0" borderId="58" xfId="0" applyNumberFormat="1" applyFont="1" applyFill="1" applyBorder="1" applyAlignment="1" applyProtection="1">
      <alignment horizontal="center" vertical="center"/>
      <protection locked="0"/>
    </xf>
    <xf numFmtId="1" fontId="4" fillId="0" borderId="61" xfId="0" applyNumberFormat="1" applyFont="1" applyFill="1" applyBorder="1" applyAlignment="1" applyProtection="1">
      <alignment horizontal="center" vertical="center"/>
      <protection locked="0"/>
    </xf>
    <xf numFmtId="0" fontId="28" fillId="0" borderId="43" xfId="0" applyFont="1" applyFill="1" applyBorder="1" applyAlignment="1" applyProtection="1">
      <alignment horizontal="center" vertical="center" wrapText="1"/>
      <protection locked="0"/>
    </xf>
    <xf numFmtId="0" fontId="28" fillId="8" borderId="33" xfId="0" applyFont="1" applyFill="1" applyBorder="1" applyAlignment="1" applyProtection="1">
      <alignment horizontal="center" vertical="center" wrapText="1"/>
      <protection locked="0"/>
    </xf>
    <xf numFmtId="0" fontId="28" fillId="0" borderId="43" xfId="0" applyFont="1" applyFill="1" applyBorder="1" applyAlignment="1" applyProtection="1">
      <alignment vertical="center" wrapText="1"/>
      <protection locked="0"/>
    </xf>
    <xf numFmtId="0" fontId="28" fillId="8" borderId="33" xfId="0" applyFont="1" applyFill="1" applyBorder="1" applyAlignment="1" applyProtection="1">
      <alignment vertical="center" wrapText="1"/>
      <protection locked="0"/>
    </xf>
    <xf numFmtId="0" fontId="34" fillId="0" borderId="6" xfId="0" applyFont="1" applyFill="1" applyBorder="1" applyAlignment="1" applyProtection="1">
      <alignment horizontal="center" vertical="center"/>
      <protection locked="0"/>
    </xf>
    <xf numFmtId="0" fontId="34" fillId="8" borderId="46" xfId="0" applyFont="1" applyFill="1" applyBorder="1" applyAlignment="1" applyProtection="1">
      <alignment horizontal="center" vertical="center"/>
      <protection locked="0"/>
    </xf>
    <xf numFmtId="0" fontId="5" fillId="0" borderId="59" xfId="0" applyFont="1" applyFill="1" applyBorder="1" applyAlignment="1">
      <alignment horizontal="center" vertical="center"/>
    </xf>
    <xf numFmtId="0" fontId="36" fillId="6" borderId="58" xfId="0" applyFont="1" applyFill="1" applyBorder="1" applyAlignment="1">
      <alignment horizontal="center" vertical="center"/>
    </xf>
    <xf numFmtId="0" fontId="34" fillId="6" borderId="55" xfId="0" applyFont="1" applyFill="1" applyBorder="1" applyAlignment="1">
      <alignment horizontal="center" vertical="center" wrapText="1"/>
    </xf>
    <xf numFmtId="0" fontId="34" fillId="8" borderId="33" xfId="0" applyFont="1" applyFill="1" applyBorder="1" applyAlignment="1" applyProtection="1">
      <alignment horizontal="center" vertical="center"/>
      <protection locked="0"/>
    </xf>
    <xf numFmtId="0" fontId="34" fillId="6" borderId="6" xfId="0" applyFont="1" applyFill="1" applyBorder="1" applyAlignment="1" applyProtection="1">
      <alignment horizontal="center" vertical="center"/>
      <protection locked="0"/>
    </xf>
    <xf numFmtId="0" fontId="34" fillId="8" borderId="74" xfId="0" applyFont="1" applyFill="1" applyBorder="1" applyAlignment="1" applyProtection="1">
      <alignment horizontal="center" vertical="center"/>
      <protection locked="0"/>
    </xf>
    <xf numFmtId="0" fontId="31" fillId="6" borderId="58" xfId="0" applyFont="1" applyFill="1" applyBorder="1" applyAlignment="1">
      <alignment horizontal="center" vertical="center" wrapText="1"/>
    </xf>
    <xf numFmtId="1" fontId="31" fillId="9" borderId="52" xfId="0" applyNumberFormat="1" applyFont="1" applyFill="1" applyBorder="1" applyAlignment="1" applyProtection="1">
      <alignment horizontal="center" vertical="center"/>
      <protection locked="0"/>
    </xf>
    <xf numFmtId="0" fontId="37" fillId="6" borderId="51" xfId="0" applyFont="1" applyFill="1" applyBorder="1" applyAlignment="1">
      <alignment horizontal="center" vertical="center"/>
    </xf>
    <xf numFmtId="1" fontId="34" fillId="6" borderId="51" xfId="0" applyNumberFormat="1" applyFont="1" applyFill="1" applyBorder="1" applyAlignment="1">
      <alignment horizontal="center" vertical="center"/>
    </xf>
    <xf numFmtId="1" fontId="34" fillId="0" borderId="7" xfId="0" applyNumberFormat="1" applyFont="1" applyFill="1" applyBorder="1" applyAlignment="1" applyProtection="1">
      <alignment horizontal="center" vertical="center"/>
      <protection locked="0"/>
    </xf>
    <xf numFmtId="0" fontId="37" fillId="0" borderId="52" xfId="0" applyFont="1" applyFill="1" applyBorder="1" applyAlignment="1" applyProtection="1">
      <alignment horizontal="center" vertical="center"/>
      <protection locked="0"/>
    </xf>
    <xf numFmtId="1" fontId="34" fillId="0" borderId="43" xfId="0" applyNumberFormat="1" applyFont="1" applyFill="1" applyBorder="1" applyAlignment="1">
      <alignment horizontal="center" vertical="center"/>
    </xf>
    <xf numFmtId="1" fontId="38" fillId="0" borderId="56" xfId="0" applyNumberFormat="1" applyFont="1" applyFill="1" applyBorder="1" applyAlignment="1" applyProtection="1">
      <alignment horizontal="center" vertical="center" wrapText="1"/>
      <protection locked="0"/>
    </xf>
    <xf numFmtId="1" fontId="34" fillId="0" borderId="5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1" fontId="16" fillId="0" borderId="7" xfId="1" applyNumberFormat="1" applyFont="1" applyFill="1" applyBorder="1" applyAlignment="1">
      <alignment horizontal="center" vertical="center"/>
    </xf>
    <xf numFmtId="1" fontId="16" fillId="0" borderId="65" xfId="1" applyNumberFormat="1" applyFont="1" applyFill="1" applyBorder="1" applyAlignment="1">
      <alignment horizontal="center" vertical="center"/>
    </xf>
    <xf numFmtId="1" fontId="17" fillId="0" borderId="0" xfId="0" applyNumberFormat="1" applyFont="1" applyAlignment="1">
      <alignment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8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3" fillId="0" borderId="0" xfId="15" applyFont="1" applyAlignment="1">
      <alignment vertical="center"/>
    </xf>
    <xf numFmtId="0" fontId="2" fillId="0" borderId="0" xfId="15" applyFont="1" applyAlignment="1">
      <alignment horizontal="center" vertical="center"/>
    </xf>
    <xf numFmtId="0" fontId="5" fillId="0" borderId="0" xfId="15" applyFont="1" applyAlignment="1">
      <alignment vertical="center"/>
    </xf>
    <xf numFmtId="0" fontId="3" fillId="0" borderId="0" xfId="15" applyFont="1" applyAlignment="1">
      <alignment vertical="center" wrapText="1"/>
    </xf>
    <xf numFmtId="0" fontId="3" fillId="0" borderId="0" xfId="15" applyFont="1" applyAlignment="1">
      <alignment horizontal="center" vertical="center" wrapText="1"/>
    </xf>
    <xf numFmtId="0" fontId="3" fillId="0" borderId="0" xfId="15" applyFont="1" applyAlignment="1">
      <alignment horizontal="center" vertical="center"/>
    </xf>
    <xf numFmtId="0" fontId="5" fillId="0" borderId="0" xfId="15" applyFont="1" applyAlignment="1">
      <alignment horizontal="left" vertical="center"/>
    </xf>
    <xf numFmtId="0" fontId="18" fillId="0" borderId="0" xfId="15" applyAlignment="1">
      <alignment vertical="center" wrapText="1"/>
    </xf>
    <xf numFmtId="0" fontId="5" fillId="0" borderId="0" xfId="15" applyFont="1" applyAlignment="1">
      <alignment horizontal="center" vertical="center"/>
    </xf>
    <xf numFmtId="0" fontId="45" fillId="0" borderId="0" xfId="15" applyFont="1" applyAlignment="1">
      <alignment horizontal="center" vertical="center"/>
    </xf>
    <xf numFmtId="0" fontId="7" fillId="0" borderId="0" xfId="15" applyFont="1" applyAlignment="1">
      <alignment wrapText="1"/>
    </xf>
    <xf numFmtId="0" fontId="46" fillId="0" borderId="0" xfId="15" applyFont="1" applyAlignment="1">
      <alignment vertical="center"/>
    </xf>
    <xf numFmtId="0" fontId="3" fillId="0" borderId="0" xfId="15" applyFont="1" applyAlignment="1">
      <alignment wrapText="1"/>
    </xf>
    <xf numFmtId="0" fontId="4" fillId="0" borderId="0" xfId="15" applyFont="1" applyAlignment="1">
      <alignment wrapText="1"/>
    </xf>
    <xf numFmtId="0" fontId="5" fillId="0" borderId="0" xfId="15" applyFont="1"/>
    <xf numFmtId="0" fontId="3" fillId="0" borderId="0" xfId="15" applyFont="1" applyAlignment="1">
      <alignment horizontal="left" wrapText="1"/>
    </xf>
    <xf numFmtId="0" fontId="41" fillId="0" borderId="0" xfId="15" applyFont="1" applyAlignment="1">
      <alignment horizontal="center" vertical="top" wrapText="1"/>
    </xf>
    <xf numFmtId="0" fontId="6" fillId="0" borderId="0" xfId="15" applyFont="1" applyAlignment="1">
      <alignment horizontal="center" vertical="top" wrapText="1"/>
    </xf>
    <xf numFmtId="0" fontId="5" fillId="0" borderId="0" xfId="15" applyFont="1" applyAlignment="1">
      <alignment wrapText="1"/>
    </xf>
    <xf numFmtId="0" fontId="11" fillId="0" borderId="0" xfId="15" applyFont="1" applyAlignment="1">
      <alignment wrapText="1"/>
    </xf>
    <xf numFmtId="0" fontId="7" fillId="0" borderId="0" xfId="15" applyFont="1" applyAlignment="1">
      <alignment vertical="center" wrapText="1"/>
    </xf>
    <xf numFmtId="0" fontId="7" fillId="0" borderId="0" xfId="15" applyFont="1" applyAlignment="1">
      <alignment vertical="top" wrapText="1"/>
    </xf>
    <xf numFmtId="0" fontId="13" fillId="0" borderId="0" xfId="15" applyFont="1" applyAlignment="1">
      <alignment vertical="center"/>
    </xf>
    <xf numFmtId="0" fontId="12" fillId="0" borderId="0" xfId="15" applyFont="1"/>
    <xf numFmtId="0" fontId="5" fillId="0" borderId="63" xfId="13" applyFont="1" applyBorder="1" applyAlignment="1">
      <alignment horizontal="centerContinuous"/>
    </xf>
    <xf numFmtId="0" fontId="5" fillId="0" borderId="31" xfId="13" applyFont="1" applyBorder="1" applyAlignment="1">
      <alignment horizontal="centerContinuous"/>
    </xf>
    <xf numFmtId="0" fontId="5" fillId="0" borderId="26" xfId="13" applyFont="1" applyBorder="1" applyAlignment="1">
      <alignment horizontal="centerContinuous"/>
    </xf>
    <xf numFmtId="0" fontId="5" fillId="0" borderId="64" xfId="13" applyFont="1" applyBorder="1" applyAlignment="1">
      <alignment horizontal="centerContinuous"/>
    </xf>
    <xf numFmtId="0" fontId="5" fillId="0" borderId="35" xfId="13" applyFont="1" applyBorder="1" applyAlignment="1">
      <alignment horizontal="centerContinuous"/>
    </xf>
    <xf numFmtId="0" fontId="5" fillId="0" borderId="36" xfId="13" applyFont="1" applyBorder="1" applyAlignment="1">
      <alignment horizontal="centerContinuous"/>
    </xf>
    <xf numFmtId="0" fontId="5" fillId="0" borderId="27" xfId="13" applyFont="1" applyBorder="1" applyAlignment="1">
      <alignment horizontal="centerContinuous"/>
    </xf>
    <xf numFmtId="0" fontId="5" fillId="0" borderId="31" xfId="13" applyFont="1" applyBorder="1" applyAlignment="1">
      <alignment horizontal="center"/>
    </xf>
    <xf numFmtId="0" fontId="5" fillId="0" borderId="35" xfId="13" applyFont="1" applyBorder="1" applyAlignment="1">
      <alignment horizontal="center"/>
    </xf>
    <xf numFmtId="0" fontId="3" fillId="12" borderId="7" xfId="13" applyFont="1" applyFill="1" applyBorder="1" applyAlignment="1">
      <alignment horizontal="center" vertical="center"/>
    </xf>
    <xf numFmtId="0" fontId="3" fillId="12" borderId="8" xfId="13" applyFont="1" applyFill="1" applyBorder="1" applyAlignment="1">
      <alignment horizontal="center" vertical="center"/>
    </xf>
    <xf numFmtId="0" fontId="3" fillId="12" borderId="14" xfId="13" applyFont="1" applyFill="1" applyBorder="1" applyAlignment="1">
      <alignment horizontal="center" vertical="center"/>
    </xf>
    <xf numFmtId="0" fontId="3" fillId="12" borderId="32" xfId="13" applyFont="1" applyFill="1" applyBorder="1" applyAlignment="1">
      <alignment horizontal="center" vertical="center"/>
    </xf>
    <xf numFmtId="0" fontId="3" fillId="12" borderId="15" xfId="13" applyFont="1" applyFill="1" applyBorder="1" applyAlignment="1">
      <alignment horizontal="center" vertical="center"/>
    </xf>
    <xf numFmtId="0" fontId="3" fillId="12" borderId="62" xfId="13" applyFont="1" applyFill="1" applyBorder="1" applyAlignment="1">
      <alignment horizontal="center" vertical="center"/>
    </xf>
    <xf numFmtId="0" fontId="3" fillId="12" borderId="16" xfId="13" applyFont="1" applyFill="1" applyBorder="1" applyAlignment="1">
      <alignment horizontal="center" vertical="center"/>
    </xf>
    <xf numFmtId="0" fontId="3" fillId="12" borderId="2" xfId="13" applyFont="1" applyFill="1" applyBorder="1" applyAlignment="1">
      <alignment horizontal="center" vertical="center"/>
    </xf>
    <xf numFmtId="0" fontId="3" fillId="12" borderId="1" xfId="13" applyFont="1" applyFill="1" applyBorder="1" applyAlignment="1">
      <alignment horizontal="center" vertical="center"/>
    </xf>
    <xf numFmtId="0" fontId="3" fillId="12" borderId="29" xfId="13" applyFont="1" applyFill="1" applyBorder="1" applyAlignment="1">
      <alignment horizontal="center" vertical="center"/>
    </xf>
    <xf numFmtId="0" fontId="3" fillId="12" borderId="47" xfId="13" applyFont="1" applyFill="1" applyBorder="1" applyAlignment="1">
      <alignment horizontal="center" vertical="center"/>
    </xf>
    <xf numFmtId="0" fontId="3" fillId="12" borderId="30" xfId="13" applyFont="1" applyFill="1" applyBorder="1" applyAlignment="1">
      <alignment horizontal="center" vertical="center"/>
    </xf>
    <xf numFmtId="0" fontId="3" fillId="12" borderId="73" xfId="13" applyFont="1" applyFill="1" applyBorder="1" applyAlignment="1">
      <alignment horizontal="center" vertical="center"/>
    </xf>
    <xf numFmtId="0" fontId="3" fillId="12" borderId="28" xfId="13" applyFont="1" applyFill="1" applyBorder="1" applyAlignment="1">
      <alignment horizontal="center" vertical="center"/>
    </xf>
    <xf numFmtId="0" fontId="7" fillId="0" borderId="61" xfId="15" applyFont="1" applyBorder="1" applyAlignment="1">
      <alignment horizontal="centerContinuous"/>
    </xf>
    <xf numFmtId="0" fontId="3" fillId="0" borderId="43" xfId="15" applyFont="1" applyBorder="1" applyAlignment="1">
      <alignment horizontal="center" vertical="center"/>
    </xf>
    <xf numFmtId="0" fontId="3" fillId="0" borderId="9" xfId="15" applyFont="1" applyBorder="1" applyAlignment="1">
      <alignment horizontal="center" vertical="center"/>
    </xf>
    <xf numFmtId="0" fontId="3" fillId="0" borderId="21" xfId="15" applyFont="1" applyBorder="1" applyAlignment="1">
      <alignment horizontal="center" vertical="center"/>
    </xf>
    <xf numFmtId="0" fontId="3" fillId="0" borderId="45" xfId="15" applyFont="1" applyBorder="1" applyAlignment="1">
      <alignment horizontal="center" vertical="center"/>
    </xf>
    <xf numFmtId="0" fontId="3" fillId="0" borderId="22" xfId="15" applyFont="1" applyBorder="1" applyAlignment="1">
      <alignment horizontal="center" vertical="center"/>
    </xf>
    <xf numFmtId="0" fontId="3" fillId="0" borderId="20" xfId="15" applyFont="1" applyBorder="1" applyAlignment="1">
      <alignment horizontal="center" vertical="center"/>
    </xf>
    <xf numFmtId="0" fontId="3" fillId="0" borderId="33" xfId="15" applyFont="1" applyBorder="1" applyAlignment="1">
      <alignment horizontal="center" vertical="center"/>
    </xf>
    <xf numFmtId="0" fontId="11" fillId="0" borderId="43" xfId="15" applyFont="1" applyBorder="1" applyAlignment="1">
      <alignment horizontal="center" vertical="center"/>
    </xf>
    <xf numFmtId="0" fontId="3" fillId="0" borderId="9" xfId="15" applyFont="1" applyBorder="1" applyAlignment="1">
      <alignment horizontal="center"/>
    </xf>
    <xf numFmtId="0" fontId="5" fillId="0" borderId="45" xfId="15" applyFont="1" applyBorder="1" applyAlignment="1">
      <alignment horizontal="center"/>
    </xf>
    <xf numFmtId="0" fontId="7" fillId="0" borderId="60" xfId="15" applyFont="1" applyBorder="1" applyAlignment="1">
      <alignment horizontal="centerContinuous"/>
    </xf>
    <xf numFmtId="0" fontId="3" fillId="0" borderId="6" xfId="15" applyFont="1" applyBorder="1" applyAlignment="1">
      <alignment horizontal="center" vertical="center"/>
    </xf>
    <xf numFmtId="0" fontId="3" fillId="0" borderId="4" xfId="15" applyFont="1" applyBorder="1" applyAlignment="1">
      <alignment horizontal="center" vertical="center"/>
    </xf>
    <xf numFmtId="0" fontId="3" fillId="0" borderId="10" xfId="15" applyFont="1" applyBorder="1" applyAlignment="1">
      <alignment horizontal="center" vertical="center"/>
    </xf>
    <xf numFmtId="0" fontId="3" fillId="0" borderId="46" xfId="15" applyFont="1" applyBorder="1" applyAlignment="1">
      <alignment horizontal="center" vertical="center"/>
    </xf>
    <xf numFmtId="0" fontId="3" fillId="0" borderId="3" xfId="15" applyFont="1" applyBorder="1" applyAlignment="1">
      <alignment horizontal="center" vertical="center"/>
    </xf>
    <xf numFmtId="0" fontId="3" fillId="0" borderId="5" xfId="15" applyFont="1" applyBorder="1" applyAlignment="1">
      <alignment horizontal="center" vertical="center"/>
    </xf>
    <xf numFmtId="0" fontId="3" fillId="0" borderId="74" xfId="15" applyFont="1" applyBorder="1" applyAlignment="1">
      <alignment horizontal="center" vertical="center"/>
    </xf>
    <xf numFmtId="0" fontId="11" fillId="0" borderId="6" xfId="15" applyFont="1" applyBorder="1" applyAlignment="1">
      <alignment horizontal="center" vertical="center"/>
    </xf>
    <xf numFmtId="0" fontId="3" fillId="0" borderId="4" xfId="15" applyFont="1" applyBorder="1" applyAlignment="1">
      <alignment horizontal="center"/>
    </xf>
    <xf numFmtId="0" fontId="5" fillId="0" borderId="46" xfId="15" applyFont="1" applyBorder="1" applyAlignment="1">
      <alignment horizontal="center"/>
    </xf>
    <xf numFmtId="0" fontId="7" fillId="0" borderId="67" xfId="15" applyFont="1" applyBorder="1" applyAlignment="1">
      <alignment horizontal="centerContinuous"/>
    </xf>
    <xf numFmtId="0" fontId="3" fillId="0" borderId="2" xfId="15" applyFont="1" applyBorder="1" applyAlignment="1">
      <alignment horizontal="center" vertical="center"/>
    </xf>
    <xf numFmtId="0" fontId="3" fillId="0" borderId="1" xfId="15" applyFont="1" applyBorder="1" applyAlignment="1">
      <alignment horizontal="center" vertical="center"/>
    </xf>
    <xf numFmtId="0" fontId="3" fillId="0" borderId="29" xfId="15" applyFont="1" applyBorder="1" applyAlignment="1">
      <alignment horizontal="center" vertical="center"/>
    </xf>
    <xf numFmtId="0" fontId="3" fillId="0" borderId="47" xfId="15" applyFont="1" applyBorder="1" applyAlignment="1">
      <alignment horizontal="center" vertical="center"/>
    </xf>
    <xf numFmtId="0" fontId="3" fillId="0" borderId="30" xfId="15" applyFont="1" applyBorder="1" applyAlignment="1">
      <alignment horizontal="center" vertical="center"/>
    </xf>
    <xf numFmtId="0" fontId="3" fillId="0" borderId="28" xfId="15" applyFont="1" applyBorder="1" applyAlignment="1">
      <alignment horizontal="center" vertical="center"/>
    </xf>
    <xf numFmtId="0" fontId="3" fillId="0" borderId="73" xfId="15" applyFont="1" applyBorder="1" applyAlignment="1">
      <alignment horizontal="center" vertical="center"/>
    </xf>
    <xf numFmtId="0" fontId="3" fillId="0" borderId="73" xfId="15" applyFont="1" applyBorder="1" applyAlignment="1">
      <alignment horizontal="centerContinuous"/>
    </xf>
    <xf numFmtId="0" fontId="3" fillId="0" borderId="30" xfId="15" applyFont="1" applyBorder="1" applyAlignment="1">
      <alignment horizontal="centerContinuous"/>
    </xf>
    <xf numFmtId="0" fontId="3" fillId="0" borderId="1" xfId="15" applyFont="1" applyBorder="1" applyAlignment="1">
      <alignment horizontal="centerContinuous"/>
    </xf>
    <xf numFmtId="0" fontId="5" fillId="0" borderId="1" xfId="15" applyFont="1" applyBorder="1" applyAlignment="1">
      <alignment horizontal="center"/>
    </xf>
    <xf numFmtId="0" fontId="5" fillId="0" borderId="28" xfId="15" applyFont="1" applyBorder="1" applyAlignment="1">
      <alignment horizontal="center"/>
    </xf>
    <xf numFmtId="0" fontId="5" fillId="0" borderId="2" xfId="15" applyFont="1" applyBorder="1" applyAlignment="1">
      <alignment horizontal="center"/>
    </xf>
    <xf numFmtId="0" fontId="11" fillId="0" borderId="2" xfId="15" applyFont="1" applyBorder="1" applyAlignment="1">
      <alignment horizontal="center" vertical="center"/>
    </xf>
    <xf numFmtId="0" fontId="3" fillId="0" borderId="1" xfId="15" applyFont="1" applyBorder="1" applyAlignment="1">
      <alignment horizontal="center"/>
    </xf>
    <xf numFmtId="0" fontId="5" fillId="0" borderId="47" xfId="15" applyFont="1" applyBorder="1" applyAlignment="1">
      <alignment horizontal="center"/>
    </xf>
    <xf numFmtId="0" fontId="11" fillId="0" borderId="0" xfId="15" applyFont="1" applyAlignment="1">
      <alignment horizontal="left"/>
    </xf>
    <xf numFmtId="0" fontId="3" fillId="0" borderId="0" xfId="15" applyFont="1" applyAlignment="1">
      <alignment horizontal="center"/>
    </xf>
    <xf numFmtId="0" fontId="3" fillId="0" borderId="0" xfId="15" applyFont="1" applyAlignment="1">
      <alignment horizontal="left"/>
    </xf>
    <xf numFmtId="0" fontId="3" fillId="0" borderId="0" xfId="15" applyFont="1"/>
    <xf numFmtId="0" fontId="51" fillId="0" borderId="0" xfId="15" applyFont="1" applyAlignment="1">
      <alignment horizontal="left"/>
    </xf>
    <xf numFmtId="0" fontId="51" fillId="0" borderId="9" xfId="15" applyFont="1" applyBorder="1" applyAlignment="1">
      <alignment horizontal="center" vertical="center"/>
    </xf>
    <xf numFmtId="0" fontId="51" fillId="0" borderId="0" xfId="15" applyFont="1"/>
    <xf numFmtId="0" fontId="51" fillId="0" borderId="0" xfId="15" applyFont="1" applyAlignment="1">
      <alignment horizontal="center"/>
    </xf>
    <xf numFmtId="0" fontId="11" fillId="0" borderId="63" xfId="15" applyFont="1" applyBorder="1" applyAlignment="1">
      <alignment horizontal="center" vertical="center"/>
    </xf>
    <xf numFmtId="0" fontId="5" fillId="0" borderId="35" xfId="15" applyFont="1" applyBorder="1" applyAlignment="1">
      <alignment horizontal="center"/>
    </xf>
    <xf numFmtId="0" fontId="5" fillId="0" borderId="64" xfId="15" applyFont="1" applyBorder="1" applyAlignment="1">
      <alignment horizontal="center"/>
    </xf>
    <xf numFmtId="0" fontId="7" fillId="0" borderId="0" xfId="15" applyFont="1"/>
    <xf numFmtId="0" fontId="7" fillId="0" borderId="0" xfId="15" applyFont="1" applyAlignment="1">
      <alignment vertical="center"/>
    </xf>
    <xf numFmtId="0" fontId="51" fillId="0" borderId="0" xfId="15" applyFont="1" applyAlignment="1">
      <alignment vertical="center"/>
    </xf>
    <xf numFmtId="0" fontId="13" fillId="0" borderId="0" xfId="15" applyFont="1"/>
    <xf numFmtId="0" fontId="52" fillId="0" borderId="0" xfId="15" applyFont="1"/>
    <xf numFmtId="0" fontId="11" fillId="0" borderId="0" xfId="15" applyFont="1" applyAlignment="1">
      <alignment horizontal="center" vertical="center" textRotation="90" wrapText="1"/>
    </xf>
    <xf numFmtId="0" fontId="5" fillId="0" borderId="0" xfId="15" applyFont="1" applyAlignment="1">
      <alignment vertical="center" textRotation="90"/>
    </xf>
    <xf numFmtId="0" fontId="11" fillId="0" borderId="0" xfId="15" applyFont="1" applyAlignment="1">
      <alignment horizontal="center" vertical="center"/>
    </xf>
    <xf numFmtId="0" fontId="51" fillId="0" borderId="0" xfId="15" applyFont="1" applyAlignment="1">
      <alignment vertical="center" wrapText="1"/>
    </xf>
    <xf numFmtId="0" fontId="44" fillId="3" borderId="0" xfId="15" applyFont="1" applyFill="1" applyAlignment="1">
      <alignment horizontal="center" vertical="center"/>
    </xf>
    <xf numFmtId="0" fontId="18" fillId="3" borderId="0" xfId="15" applyFill="1" applyAlignment="1">
      <alignment vertical="center"/>
    </xf>
    <xf numFmtId="0" fontId="2" fillId="0" borderId="0" xfId="15" applyFont="1" applyAlignment="1">
      <alignment horizontal="center" vertical="center" wrapText="1"/>
    </xf>
    <xf numFmtId="0" fontId="16" fillId="0" borderId="0" xfId="15" applyFont="1" applyAlignment="1">
      <alignment horizontal="center" vertical="center"/>
    </xf>
    <xf numFmtId="0" fontId="16" fillId="0" borderId="0" xfId="15" applyFont="1" applyAlignment="1">
      <alignment vertical="top" wrapText="1"/>
    </xf>
    <xf numFmtId="0" fontId="39" fillId="0" borderId="0" xfId="15" applyFont="1" applyAlignment="1">
      <alignment vertical="top" wrapText="1"/>
    </xf>
    <xf numFmtId="0" fontId="40" fillId="0" borderId="0" xfId="15" applyFont="1" applyAlignment="1">
      <alignment vertical="top"/>
    </xf>
    <xf numFmtId="0" fontId="41" fillId="0" borderId="0" xfId="15" applyFont="1" applyAlignment="1">
      <alignment horizontal="center" vertical="center"/>
    </xf>
    <xf numFmtId="0" fontId="5" fillId="0" borderId="0" xfId="1" applyFont="1" applyFill="1" applyBorder="1" applyAlignment="1">
      <alignment horizontal="left" wrapText="1"/>
    </xf>
    <xf numFmtId="0" fontId="3" fillId="0" borderId="0" xfId="1" applyFont="1" applyFill="1" applyBorder="1" applyAlignment="1">
      <alignment horizontal="left" wrapText="1"/>
    </xf>
    <xf numFmtId="0" fontId="3" fillId="0" borderId="0" xfId="1" applyFont="1" applyFill="1" applyBorder="1" applyAlignment="1">
      <alignment horizontal="center" wrapText="1"/>
    </xf>
    <xf numFmtId="0" fontId="3" fillId="6" borderId="0" xfId="0" applyFont="1" applyFill="1" applyBorder="1" applyAlignment="1">
      <alignment horizontal="left" vertical="center" wrapText="1"/>
    </xf>
    <xf numFmtId="0" fontId="5" fillId="0" borderId="0" xfId="15" applyFont="1" applyAlignment="1">
      <alignment horizontal="center" vertical="center"/>
    </xf>
    <xf numFmtId="0" fontId="4" fillId="0" borderId="0" xfId="15" applyFont="1" applyAlignment="1">
      <alignment horizontal="center" vertical="center"/>
    </xf>
    <xf numFmtId="0" fontId="3" fillId="0" borderId="0" xfId="15" applyFont="1" applyAlignment="1">
      <alignment vertical="center"/>
    </xf>
    <xf numFmtId="0" fontId="43" fillId="0" borderId="0" xfId="15" applyFont="1" applyAlignment="1">
      <alignment vertical="center"/>
    </xf>
    <xf numFmtId="0" fontId="3" fillId="0" borderId="0" xfId="15" applyFont="1" applyAlignment="1">
      <alignment horizontal="center"/>
    </xf>
    <xf numFmtId="0" fontId="18" fillId="0" borderId="0" xfId="15" applyAlignment="1">
      <alignment vertical="center"/>
    </xf>
    <xf numFmtId="0" fontId="3" fillId="0" borderId="0" xfId="15" applyFont="1" applyAlignment="1">
      <alignment horizontal="left" wrapText="1"/>
    </xf>
    <xf numFmtId="0" fontId="3" fillId="0" borderId="0" xfId="15" applyFont="1" applyAlignment="1">
      <alignment horizontal="left" vertical="center" wrapText="1"/>
    </xf>
    <xf numFmtId="0" fontId="3" fillId="0" borderId="0" xfId="15" applyFont="1" applyAlignment="1">
      <alignment horizontal="left" vertical="top" wrapText="1"/>
    </xf>
    <xf numFmtId="0" fontId="10" fillId="0" borderId="0" xfId="15" applyFont="1" applyAlignment="1">
      <alignment horizontal="center" vertical="center"/>
    </xf>
    <xf numFmtId="0" fontId="11" fillId="0" borderId="0" xfId="15" applyFont="1" applyAlignment="1">
      <alignment horizontal="center" vertical="center"/>
    </xf>
    <xf numFmtId="0" fontId="5" fillId="0" borderId="53" xfId="13" applyFont="1" applyBorder="1" applyAlignment="1">
      <alignment horizontal="center" vertical="center" wrapText="1"/>
    </xf>
    <xf numFmtId="0" fontId="5" fillId="0" borderId="23" xfId="13" applyFont="1" applyBorder="1" applyAlignment="1">
      <alignment horizontal="center" vertical="center" wrapText="1"/>
    </xf>
    <xf numFmtId="0" fontId="1" fillId="0" borderId="23" xfId="13" applyBorder="1" applyAlignment="1">
      <alignment horizontal="center" vertical="center" wrapText="1"/>
    </xf>
    <xf numFmtId="0" fontId="1" fillId="0" borderId="25" xfId="13" applyBorder="1" applyAlignment="1">
      <alignment horizontal="center" vertical="center" wrapText="1"/>
    </xf>
    <xf numFmtId="0" fontId="3" fillId="0" borderId="37" xfId="13" applyFont="1" applyBorder="1" applyAlignment="1">
      <alignment horizontal="center" vertical="center"/>
    </xf>
    <xf numFmtId="0" fontId="18" fillId="0" borderId="38" xfId="15" applyBorder="1"/>
    <xf numFmtId="0" fontId="18" fillId="0" borderId="38" xfId="15" applyBorder="1" applyAlignment="1">
      <alignment vertical="center"/>
    </xf>
    <xf numFmtId="0" fontId="18" fillId="0" borderId="39" xfId="15" applyBorder="1" applyAlignment="1">
      <alignment vertical="center"/>
    </xf>
    <xf numFmtId="0" fontId="49" fillId="0" borderId="38" xfId="15" applyFont="1" applyBorder="1" applyAlignment="1">
      <alignment vertical="center"/>
    </xf>
    <xf numFmtId="0" fontId="18" fillId="0" borderId="39" xfId="15" applyBorder="1"/>
    <xf numFmtId="0" fontId="3" fillId="0" borderId="38" xfId="13" applyFont="1" applyBorder="1" applyAlignment="1">
      <alignment horizontal="center" vertical="center"/>
    </xf>
    <xf numFmtId="0" fontId="49" fillId="0" borderId="39" xfId="15" applyFont="1" applyBorder="1" applyAlignment="1">
      <alignment vertical="center"/>
    </xf>
    <xf numFmtId="0" fontId="11" fillId="0" borderId="7" xfId="15" applyFont="1" applyBorder="1" applyAlignment="1">
      <alignment horizontal="center" vertical="center" textRotation="90" wrapText="1"/>
    </xf>
    <xf numFmtId="0" fontId="11" fillId="0" borderId="6" xfId="15" applyFont="1" applyBorder="1" applyAlignment="1">
      <alignment horizontal="center" vertical="center" textRotation="90" wrapText="1"/>
    </xf>
    <xf numFmtId="0" fontId="11" fillId="0" borderId="2" xfId="15" applyFont="1" applyBorder="1" applyAlignment="1">
      <alignment horizontal="center" vertical="center" textRotation="90" wrapText="1"/>
    </xf>
    <xf numFmtId="0" fontId="50" fillId="0" borderId="32" xfId="15" applyFont="1" applyBorder="1" applyAlignment="1">
      <alignment horizontal="center" vertical="center" textRotation="90" wrapText="1"/>
    </xf>
    <xf numFmtId="0" fontId="50" fillId="0" borderId="46" xfId="15" applyFont="1" applyBorder="1" applyAlignment="1">
      <alignment horizontal="center" vertical="center" textRotation="90" wrapText="1"/>
    </xf>
    <xf numFmtId="0" fontId="50" fillId="0" borderId="47" xfId="15" applyFont="1" applyBorder="1" applyAlignment="1">
      <alignment horizontal="center" vertical="center" textRotation="90" wrapText="1"/>
    </xf>
    <xf numFmtId="0" fontId="52" fillId="0" borderId="26" xfId="15" applyFont="1" applyBorder="1" applyAlignment="1">
      <alignment horizontal="center"/>
    </xf>
    <xf numFmtId="0" fontId="5" fillId="0" borderId="7" xfId="15" applyFont="1" applyBorder="1" applyAlignment="1">
      <alignment horizontal="center" vertical="center" wrapText="1"/>
    </xf>
    <xf numFmtId="0" fontId="5" fillId="0" borderId="8" xfId="15" applyFont="1" applyBorder="1" applyAlignment="1">
      <alignment horizontal="center" vertical="center" wrapText="1"/>
    </xf>
    <xf numFmtId="0" fontId="5" fillId="0" borderId="8" xfId="15" applyFont="1" applyBorder="1" applyAlignment="1">
      <alignment horizontal="center" vertical="center" textRotation="90"/>
    </xf>
    <xf numFmtId="0" fontId="5" fillId="0" borderId="32" xfId="15" applyFont="1" applyBorder="1" applyAlignment="1">
      <alignment horizontal="center" vertical="center" textRotation="90"/>
    </xf>
    <xf numFmtId="0" fontId="52" fillId="0" borderId="13" xfId="15" applyFont="1" applyBorder="1" applyAlignment="1">
      <alignment horizontal="center" vertical="center" wrapText="1"/>
    </xf>
    <xf numFmtId="0" fontId="52" fillId="0" borderId="14" xfId="15" applyFont="1" applyBorder="1" applyAlignment="1">
      <alignment horizontal="center" vertical="center" wrapText="1"/>
    </xf>
    <xf numFmtId="0" fontId="52" fillId="0" borderId="15" xfId="15" applyFont="1" applyBorder="1" applyAlignment="1">
      <alignment horizontal="center" vertical="center" wrapText="1"/>
    </xf>
    <xf numFmtId="0" fontId="52" fillId="0" borderId="16" xfId="15" applyFont="1" applyBorder="1" applyAlignment="1">
      <alignment horizontal="center" vertical="center" wrapText="1"/>
    </xf>
    <xf numFmtId="0" fontId="52" fillId="0" borderId="16" xfId="15" applyFont="1" applyBorder="1" applyAlignment="1">
      <alignment horizontal="center" vertical="center" textRotation="90" wrapText="1"/>
    </xf>
    <xf numFmtId="0" fontId="52" fillId="0" borderId="62" xfId="15" applyFont="1" applyBorder="1" applyAlignment="1">
      <alignment horizontal="center" vertical="center" textRotation="90" wrapText="1"/>
    </xf>
    <xf numFmtId="0" fontId="50" fillId="0" borderId="8" xfId="15" applyFont="1" applyBorder="1" applyAlignment="1">
      <alignment horizontal="center" vertical="center" textRotation="90" wrapText="1"/>
    </xf>
    <xf numFmtId="0" fontId="50" fillId="0" borderId="4" xfId="15" applyFont="1" applyBorder="1" applyAlignment="1">
      <alignment horizontal="center" vertical="center" textRotation="90" wrapText="1"/>
    </xf>
    <xf numFmtId="0" fontId="50" fillId="0" borderId="1" xfId="15" applyFont="1" applyBorder="1" applyAlignment="1">
      <alignment horizontal="center" vertical="center" textRotation="90" wrapText="1"/>
    </xf>
    <xf numFmtId="0" fontId="50" fillId="0" borderId="8" xfId="15" applyFont="1" applyBorder="1" applyAlignment="1">
      <alignment horizontal="center" vertical="center" textRotation="90"/>
    </xf>
    <xf numFmtId="0" fontId="50" fillId="0" borderId="4" xfId="15" applyFont="1" applyBorder="1" applyAlignment="1">
      <alignment horizontal="center" vertical="center" textRotation="90"/>
    </xf>
    <xf numFmtId="0" fontId="50" fillId="0" borderId="1" xfId="15" applyFont="1" applyBorder="1" applyAlignment="1">
      <alignment horizontal="center" vertical="center" textRotation="90"/>
    </xf>
    <xf numFmtId="0" fontId="51" fillId="0" borderId="75" xfId="15" applyFont="1" applyBorder="1" applyAlignment="1">
      <alignment horizontal="center" vertical="center"/>
    </xf>
    <xf numFmtId="0" fontId="51" fillId="0" borderId="69" xfId="15" applyFont="1" applyBorder="1" applyAlignment="1">
      <alignment horizontal="center" vertical="center"/>
    </xf>
    <xf numFmtId="0" fontId="51" fillId="0" borderId="19" xfId="15" applyFont="1" applyBorder="1" applyAlignment="1">
      <alignment horizontal="center" vertical="center"/>
    </xf>
    <xf numFmtId="0" fontId="51" fillId="0" borderId="23" xfId="15" applyFont="1" applyBorder="1" applyAlignment="1">
      <alignment horizontal="center" vertical="center"/>
    </xf>
    <xf numFmtId="0" fontId="51" fillId="0" borderId="0" xfId="15" applyFont="1" applyAlignment="1">
      <alignment horizontal="center" vertical="center"/>
    </xf>
    <xf numFmtId="0" fontId="51" fillId="0" borderId="24" xfId="15" applyFont="1" applyBorder="1" applyAlignment="1">
      <alignment horizontal="center" vertical="center"/>
    </xf>
    <xf numFmtId="0" fontId="51" fillId="0" borderId="25" xfId="15" applyFont="1" applyBorder="1" applyAlignment="1">
      <alignment horizontal="center" vertical="center"/>
    </xf>
    <xf numFmtId="0" fontId="51" fillId="0" borderId="26" xfId="15" applyFont="1" applyBorder="1" applyAlignment="1">
      <alignment horizontal="center" vertical="center"/>
    </xf>
    <xf numFmtId="0" fontId="51" fillId="0" borderId="27" xfId="15" applyFont="1" applyBorder="1" applyAlignment="1">
      <alignment horizontal="center" vertical="center"/>
    </xf>
    <xf numFmtId="0" fontId="51" fillId="0" borderId="18" xfId="15" applyFont="1" applyBorder="1" applyAlignment="1">
      <alignment horizontal="center" vertical="center" wrapText="1"/>
    </xf>
    <xf numFmtId="0" fontId="51" fillId="0" borderId="69" xfId="15" applyFont="1" applyBorder="1" applyAlignment="1">
      <alignment horizontal="center" vertical="center" wrapText="1"/>
    </xf>
    <xf numFmtId="0" fontId="51" fillId="0" borderId="19" xfId="15" applyFont="1" applyBorder="1" applyAlignment="1">
      <alignment horizontal="center" vertical="center" wrapText="1"/>
    </xf>
    <xf numFmtId="0" fontId="51" fillId="0" borderId="17" xfId="15" applyFont="1" applyBorder="1" applyAlignment="1">
      <alignment horizontal="center" vertical="center" wrapText="1"/>
    </xf>
    <xf numFmtId="0" fontId="51" fillId="0" borderId="0" xfId="15" applyFont="1" applyAlignment="1">
      <alignment horizontal="center" vertical="center" wrapText="1"/>
    </xf>
    <xf numFmtId="0" fontId="51" fillId="0" borderId="24" xfId="15" applyFont="1" applyBorder="1" applyAlignment="1">
      <alignment horizontal="center" vertical="center" wrapText="1"/>
    </xf>
    <xf numFmtId="0" fontId="51" fillId="0" borderId="35" xfId="15" applyFont="1" applyBorder="1" applyAlignment="1">
      <alignment horizontal="center" vertical="center" wrapText="1"/>
    </xf>
    <xf numFmtId="0" fontId="51" fillId="0" borderId="26" xfId="15" applyFont="1" applyBorder="1" applyAlignment="1">
      <alignment horizontal="center" vertical="center" wrapText="1"/>
    </xf>
    <xf numFmtId="0" fontId="51" fillId="0" borderId="27" xfId="15" applyFont="1" applyBorder="1" applyAlignment="1">
      <alignment horizontal="center" vertical="center" wrapText="1"/>
    </xf>
    <xf numFmtId="0" fontId="51" fillId="0" borderId="70" xfId="15" applyFont="1" applyBorder="1" applyAlignment="1">
      <alignment horizontal="center" vertical="center" wrapText="1"/>
    </xf>
    <xf numFmtId="0" fontId="51" fillId="0" borderId="34" xfId="15" applyFont="1" applyBorder="1" applyAlignment="1">
      <alignment horizontal="center" vertical="center" wrapText="1"/>
    </xf>
    <xf numFmtId="0" fontId="51" fillId="0" borderId="36" xfId="15" applyFont="1" applyBorder="1" applyAlignment="1">
      <alignment horizontal="center" vertical="center" wrapText="1"/>
    </xf>
    <xf numFmtId="0" fontId="3" fillId="0" borderId="6" xfId="15" applyFont="1" applyBorder="1" applyAlignment="1">
      <alignment horizontal="center"/>
    </xf>
    <xf numFmtId="0" fontId="3" fillId="0" borderId="4" xfId="15" applyFont="1" applyBorder="1" applyAlignment="1">
      <alignment horizontal="center"/>
    </xf>
    <xf numFmtId="0" fontId="3" fillId="0" borderId="4" xfId="15" applyFont="1" applyBorder="1" applyAlignment="1" applyProtection="1">
      <alignment horizontal="center" vertical="center" wrapText="1"/>
      <protection locked="0"/>
    </xf>
    <xf numFmtId="0" fontId="3" fillId="0" borderId="4" xfId="15" applyFont="1" applyBorder="1" applyAlignment="1">
      <alignment horizontal="center" vertical="center"/>
    </xf>
    <xf numFmtId="0" fontId="3" fillId="0" borderId="46" xfId="15" applyFont="1" applyBorder="1" applyAlignment="1">
      <alignment horizontal="center" vertical="center"/>
    </xf>
    <xf numFmtId="0" fontId="3" fillId="0" borderId="2" xfId="15" applyFont="1" applyBorder="1" applyAlignment="1">
      <alignment horizontal="center"/>
    </xf>
    <xf numFmtId="0" fontId="3" fillId="0" borderId="1" xfId="15" applyFont="1" applyBorder="1" applyAlignment="1">
      <alignment horizontal="center"/>
    </xf>
    <xf numFmtId="0" fontId="3" fillId="0" borderId="1" xfId="15" applyFont="1" applyBorder="1" applyAlignment="1">
      <alignment horizontal="center" vertical="center"/>
    </xf>
    <xf numFmtId="0" fontId="3" fillId="0" borderId="47" xfId="15" applyFont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4" fillId="0" borderId="25" xfId="1" applyFont="1" applyFill="1" applyBorder="1" applyAlignment="1">
      <alignment horizontal="left" vertical="center"/>
    </xf>
    <xf numFmtId="0" fontId="14" fillId="0" borderId="26" xfId="1" applyFont="1" applyFill="1" applyBorder="1" applyAlignment="1">
      <alignment horizontal="left" vertical="center"/>
    </xf>
    <xf numFmtId="0" fontId="10" fillId="10" borderId="71" xfId="0" applyFont="1" applyFill="1" applyBorder="1" applyAlignment="1">
      <alignment horizontal="center" vertical="center"/>
    </xf>
    <xf numFmtId="0" fontId="10" fillId="10" borderId="41" xfId="0" applyFont="1" applyFill="1" applyBorder="1" applyAlignment="1">
      <alignment horizontal="center" vertical="center"/>
    </xf>
    <xf numFmtId="0" fontId="10" fillId="10" borderId="31" xfId="0" applyFont="1" applyFill="1" applyBorder="1" applyAlignment="1">
      <alignment horizontal="center" vertical="center"/>
    </xf>
    <xf numFmtId="0" fontId="10" fillId="10" borderId="35" xfId="0" applyFont="1" applyFill="1" applyBorder="1" applyAlignment="1">
      <alignment horizontal="center" vertical="center"/>
    </xf>
    <xf numFmtId="0" fontId="10" fillId="10" borderId="64" xfId="0" applyFont="1" applyFill="1" applyBorder="1" applyAlignment="1">
      <alignment horizontal="center" vertical="center"/>
    </xf>
    <xf numFmtId="164" fontId="24" fillId="0" borderId="37" xfId="0" applyNumberFormat="1" applyFont="1" applyFill="1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165" fontId="32" fillId="0" borderId="13" xfId="0" applyNumberFormat="1" applyFont="1" applyFill="1" applyBorder="1" applyAlignment="1">
      <alignment horizontal="left" vertical="center"/>
    </xf>
    <xf numFmtId="165" fontId="32" fillId="0" borderId="14" xfId="0" applyNumberFormat="1" applyFont="1" applyFill="1" applyBorder="1" applyAlignment="1">
      <alignment horizontal="left" vertical="center"/>
    </xf>
    <xf numFmtId="165" fontId="32" fillId="0" borderId="62" xfId="0" applyNumberFormat="1" applyFont="1" applyFill="1" applyBorder="1" applyAlignment="1">
      <alignment horizontal="left" vertical="center"/>
    </xf>
    <xf numFmtId="1" fontId="8" fillId="0" borderId="38" xfId="0" applyNumberFormat="1" applyFont="1" applyFill="1" applyBorder="1" applyAlignment="1">
      <alignment horizontal="center" vertical="center"/>
    </xf>
    <xf numFmtId="1" fontId="8" fillId="0" borderId="39" xfId="0" applyNumberFormat="1" applyFont="1" applyFill="1" applyBorder="1" applyAlignment="1">
      <alignment horizontal="center" vertical="center"/>
    </xf>
    <xf numFmtId="1" fontId="8" fillId="0" borderId="37" xfId="0" applyNumberFormat="1" applyFont="1" applyFill="1" applyBorder="1" applyAlignment="1">
      <alignment horizontal="center" vertical="center"/>
    </xf>
    <xf numFmtId="165" fontId="32" fillId="0" borderId="37" xfId="0" applyNumberFormat="1" applyFont="1" applyFill="1" applyBorder="1" applyAlignment="1">
      <alignment horizontal="left" vertical="center"/>
    </xf>
    <xf numFmtId="165" fontId="32" fillId="0" borderId="38" xfId="0" applyNumberFormat="1" applyFont="1" applyFill="1" applyBorder="1" applyAlignment="1">
      <alignment horizontal="left" vertical="center"/>
    </xf>
    <xf numFmtId="165" fontId="32" fillId="0" borderId="39" xfId="0" applyNumberFormat="1" applyFont="1" applyFill="1" applyBorder="1" applyAlignment="1">
      <alignment horizontal="left" vertical="center"/>
    </xf>
    <xf numFmtId="0" fontId="33" fillId="10" borderId="37" xfId="0" applyFont="1" applyFill="1" applyBorder="1" applyAlignment="1" applyProtection="1">
      <alignment horizontal="center" vertical="center" wrapText="1"/>
      <protection locked="0"/>
    </xf>
    <xf numFmtId="0" fontId="33" fillId="10" borderId="50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0" fontId="3" fillId="0" borderId="7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4" fillId="0" borderId="61" xfId="1" applyFont="1" applyFill="1" applyBorder="1" applyAlignment="1">
      <alignment horizontal="left" vertical="center"/>
    </xf>
    <xf numFmtId="0" fontId="14" fillId="0" borderId="21" xfId="1" applyFont="1" applyFill="1" applyBorder="1" applyAlignment="1">
      <alignment horizontal="left" vertical="center"/>
    </xf>
    <xf numFmtId="0" fontId="14" fillId="0" borderId="60" xfId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center" vertical="center" textRotation="90" wrapText="1"/>
    </xf>
    <xf numFmtId="0" fontId="12" fillId="0" borderId="11" xfId="0" applyFont="1" applyFill="1" applyBorder="1" applyAlignment="1">
      <alignment horizontal="center" vertical="center" textRotation="90" wrapText="1"/>
    </xf>
    <xf numFmtId="0" fontId="12" fillId="0" borderId="5" xfId="0" applyFont="1" applyFill="1" applyBorder="1" applyAlignment="1">
      <alignment horizontal="center" vertical="center" textRotation="90" wrapText="1"/>
    </xf>
    <xf numFmtId="0" fontId="12" fillId="0" borderId="18" xfId="0" applyFont="1" applyFill="1" applyBorder="1" applyAlignment="1">
      <alignment horizontal="center" vertical="center" textRotation="90" wrapText="1"/>
    </xf>
    <xf numFmtId="0" fontId="13" fillId="9" borderId="13" xfId="0" applyFont="1" applyFill="1" applyBorder="1" applyAlignment="1">
      <alignment horizontal="center" vertical="center" textRotation="90" wrapText="1"/>
    </xf>
    <xf numFmtId="0" fontId="13" fillId="9" borderId="60" xfId="0" applyFont="1" applyFill="1" applyBorder="1" applyAlignment="1">
      <alignment horizontal="center" vertical="center" textRotation="90" wrapText="1"/>
    </xf>
    <xf numFmtId="0" fontId="13" fillId="9" borderId="75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11" borderId="53" xfId="0" applyFont="1" applyFill="1" applyBorder="1" applyAlignment="1">
      <alignment horizontal="center" vertical="center"/>
    </xf>
    <xf numFmtId="0" fontId="8" fillId="11" borderId="48" xfId="0" applyFont="1" applyFill="1" applyBorder="1" applyAlignment="1">
      <alignment horizontal="center" vertical="center"/>
    </xf>
    <xf numFmtId="0" fontId="5" fillId="0" borderId="69" xfId="0" applyFont="1" applyFill="1" applyBorder="1" applyAlignment="1">
      <alignment horizontal="center" vertical="center"/>
    </xf>
    <xf numFmtId="0" fontId="5" fillId="0" borderId="7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74" xfId="0" applyFont="1" applyFill="1" applyBorder="1" applyAlignment="1">
      <alignment horizontal="center" vertical="center"/>
    </xf>
    <xf numFmtId="0" fontId="3" fillId="0" borderId="74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 textRotation="90" wrapText="1"/>
    </xf>
    <xf numFmtId="0" fontId="3" fillId="0" borderId="44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textRotation="90"/>
    </xf>
    <xf numFmtId="0" fontId="3" fillId="0" borderId="60" xfId="0" applyFont="1" applyFill="1" applyBorder="1" applyAlignment="1">
      <alignment horizontal="center" vertical="center" textRotation="90"/>
    </xf>
    <xf numFmtId="0" fontId="3" fillId="0" borderId="75" xfId="0" applyFont="1" applyFill="1" applyBorder="1" applyAlignment="1">
      <alignment horizontal="center" vertical="center" textRotation="90"/>
    </xf>
    <xf numFmtId="0" fontId="15" fillId="3" borderId="25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8" fillId="11" borderId="37" xfId="0" applyFont="1" applyFill="1" applyBorder="1" applyAlignment="1">
      <alignment horizontal="center" vertical="center"/>
    </xf>
    <xf numFmtId="0" fontId="8" fillId="11" borderId="38" xfId="0" applyFont="1" applyFill="1" applyBorder="1" applyAlignment="1">
      <alignment horizontal="center" vertical="center"/>
    </xf>
    <xf numFmtId="0" fontId="8" fillId="11" borderId="39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5" fillId="0" borderId="76" xfId="0" applyFont="1" applyFill="1" applyBorder="1" applyAlignment="1">
      <alignment horizontal="center" vertical="center" wrapText="1"/>
    </xf>
    <xf numFmtId="0" fontId="5" fillId="0" borderId="7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5" fillId="4" borderId="51" xfId="0" applyFont="1" applyFill="1" applyBorder="1" applyAlignment="1">
      <alignment horizontal="center" vertical="center" textRotation="90" wrapText="1"/>
    </xf>
    <xf numFmtId="0" fontId="5" fillId="4" borderId="52" xfId="0" applyFont="1" applyFill="1" applyBorder="1" applyAlignment="1">
      <alignment horizontal="center" vertical="center" textRotation="90" wrapText="1"/>
    </xf>
    <xf numFmtId="0" fontId="5" fillId="4" borderId="56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textRotation="90"/>
    </xf>
    <xf numFmtId="0" fontId="3" fillId="0" borderId="19" xfId="0" applyFont="1" applyFill="1" applyBorder="1" applyAlignment="1">
      <alignment horizontal="center" vertical="center" textRotation="90"/>
    </xf>
    <xf numFmtId="0" fontId="5" fillId="4" borderId="3" xfId="0" applyFont="1" applyFill="1" applyBorder="1" applyAlignment="1">
      <alignment horizontal="center" vertical="center" textRotation="90" wrapText="1"/>
    </xf>
    <xf numFmtId="0" fontId="5" fillId="4" borderId="19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11" xfId="0" applyFont="1" applyFill="1" applyBorder="1" applyAlignment="1">
      <alignment horizontal="center" vertical="center" textRotation="90" wrapText="1"/>
    </xf>
    <xf numFmtId="0" fontId="10" fillId="10" borderId="37" xfId="0" applyFont="1" applyFill="1" applyBorder="1" applyAlignment="1">
      <alignment horizontal="center" vertical="center"/>
    </xf>
    <xf numFmtId="0" fontId="10" fillId="10" borderId="38" xfId="0" applyFont="1" applyFill="1" applyBorder="1" applyAlignment="1">
      <alignment horizontal="center" vertical="center"/>
    </xf>
    <xf numFmtId="0" fontId="10" fillId="10" borderId="39" xfId="0" applyFont="1" applyFill="1" applyBorder="1" applyAlignment="1">
      <alignment horizontal="center" vertical="center"/>
    </xf>
  </cellXfs>
  <cellStyles count="16">
    <cellStyle name="Відсотковий" xfId="12" builtinId="5"/>
    <cellStyle name="Відсотковий 2" xfId="4"/>
    <cellStyle name="Відсотковий 3" xfId="6"/>
    <cellStyle name="Гиперссылка 2" xfId="7"/>
    <cellStyle name="Гіперпосилання 2" xfId="8"/>
    <cellStyle name="Звичайний" xfId="0" builtinId="0"/>
    <cellStyle name="Звичайний 2" xfId="3"/>
    <cellStyle name="Звичайний 3" xfId="2"/>
    <cellStyle name="Звичайний 4" xfId="5"/>
    <cellStyle name="Обычный 2" xfId="1"/>
    <cellStyle name="Обычный 2 2" xfId="13"/>
    <cellStyle name="Обычный 2 3" xfId="14"/>
    <cellStyle name="Обычный 2 4" xfId="15"/>
    <cellStyle name="Обычный 3" xfId="9"/>
    <cellStyle name="Обычный 4" xfId="10"/>
    <cellStyle name="Процентный 2" xfId="11"/>
  </cellStyles>
  <dxfs count="0"/>
  <tableStyles count="0" defaultTableStyle="TableStyleMedium2" defaultPivotStyle="PivotStyleLight16"/>
  <colors>
    <mruColors>
      <color rgb="FF00FF00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4"/>
  <sheetViews>
    <sheetView view="pageBreakPreview" zoomScale="90" zoomScaleNormal="100" zoomScaleSheetLayoutView="90" workbookViewId="0">
      <selection activeCell="AX13" sqref="AX13"/>
    </sheetView>
  </sheetViews>
  <sheetFormatPr defaultRowHeight="13.2" x14ac:dyDescent="0.3"/>
  <cols>
    <col min="1" max="1" width="6.88671875" style="419" customWidth="1"/>
    <col min="2" max="53" width="3.109375" style="419" customWidth="1"/>
    <col min="54" max="54" width="6.5546875" style="419" customWidth="1"/>
    <col min="55" max="61" width="4.44140625" style="419" customWidth="1"/>
    <col min="62" max="69" width="3" style="419" customWidth="1"/>
    <col min="70" max="256" width="8.88671875" style="419"/>
    <col min="257" max="257" width="6.88671875" style="419" customWidth="1"/>
    <col min="258" max="309" width="3.109375" style="419" customWidth="1"/>
    <col min="310" max="310" width="0.109375" style="419" customWidth="1"/>
    <col min="311" max="313" width="0" style="419" hidden="1" customWidth="1"/>
    <col min="314" max="512" width="8.88671875" style="419"/>
    <col min="513" max="513" width="6.88671875" style="419" customWidth="1"/>
    <col min="514" max="565" width="3.109375" style="419" customWidth="1"/>
    <col min="566" max="566" width="0.109375" style="419" customWidth="1"/>
    <col min="567" max="569" width="0" style="419" hidden="1" customWidth="1"/>
    <col min="570" max="768" width="8.88671875" style="419"/>
    <col min="769" max="769" width="6.88671875" style="419" customWidth="1"/>
    <col min="770" max="821" width="3.109375" style="419" customWidth="1"/>
    <col min="822" max="822" width="0.109375" style="419" customWidth="1"/>
    <col min="823" max="825" width="0" style="419" hidden="1" customWidth="1"/>
    <col min="826" max="1024" width="8.88671875" style="419"/>
    <col min="1025" max="1025" width="6.88671875" style="419" customWidth="1"/>
    <col min="1026" max="1077" width="3.109375" style="419" customWidth="1"/>
    <col min="1078" max="1078" width="0.109375" style="419" customWidth="1"/>
    <col min="1079" max="1081" width="0" style="419" hidden="1" customWidth="1"/>
    <col min="1082" max="1280" width="8.88671875" style="419"/>
    <col min="1281" max="1281" width="6.88671875" style="419" customWidth="1"/>
    <col min="1282" max="1333" width="3.109375" style="419" customWidth="1"/>
    <col min="1334" max="1334" width="0.109375" style="419" customWidth="1"/>
    <col min="1335" max="1337" width="0" style="419" hidden="1" customWidth="1"/>
    <col min="1338" max="1536" width="8.88671875" style="419"/>
    <col min="1537" max="1537" width="6.88671875" style="419" customWidth="1"/>
    <col min="1538" max="1589" width="3.109375" style="419" customWidth="1"/>
    <col min="1590" max="1590" width="0.109375" style="419" customWidth="1"/>
    <col min="1591" max="1593" width="0" style="419" hidden="1" customWidth="1"/>
    <col min="1594" max="1792" width="8.88671875" style="419"/>
    <col min="1793" max="1793" width="6.88671875" style="419" customWidth="1"/>
    <col min="1794" max="1845" width="3.109375" style="419" customWidth="1"/>
    <col min="1846" max="1846" width="0.109375" style="419" customWidth="1"/>
    <col min="1847" max="1849" width="0" style="419" hidden="1" customWidth="1"/>
    <col min="1850" max="2048" width="8.88671875" style="419"/>
    <col min="2049" max="2049" width="6.88671875" style="419" customWidth="1"/>
    <col min="2050" max="2101" width="3.109375" style="419" customWidth="1"/>
    <col min="2102" max="2102" width="0.109375" style="419" customWidth="1"/>
    <col min="2103" max="2105" width="0" style="419" hidden="1" customWidth="1"/>
    <col min="2106" max="2304" width="8.88671875" style="419"/>
    <col min="2305" max="2305" width="6.88671875" style="419" customWidth="1"/>
    <col min="2306" max="2357" width="3.109375" style="419" customWidth="1"/>
    <col min="2358" max="2358" width="0.109375" style="419" customWidth="1"/>
    <col min="2359" max="2361" width="0" style="419" hidden="1" customWidth="1"/>
    <col min="2362" max="2560" width="8.88671875" style="419"/>
    <col min="2561" max="2561" width="6.88671875" style="419" customWidth="1"/>
    <col min="2562" max="2613" width="3.109375" style="419" customWidth="1"/>
    <col min="2614" max="2614" width="0.109375" style="419" customWidth="1"/>
    <col min="2615" max="2617" width="0" style="419" hidden="1" customWidth="1"/>
    <col min="2618" max="2816" width="8.88671875" style="419"/>
    <col min="2817" max="2817" width="6.88671875" style="419" customWidth="1"/>
    <col min="2818" max="2869" width="3.109375" style="419" customWidth="1"/>
    <col min="2870" max="2870" width="0.109375" style="419" customWidth="1"/>
    <col min="2871" max="2873" width="0" style="419" hidden="1" customWidth="1"/>
    <col min="2874" max="3072" width="8.88671875" style="419"/>
    <col min="3073" max="3073" width="6.88671875" style="419" customWidth="1"/>
    <col min="3074" max="3125" width="3.109375" style="419" customWidth="1"/>
    <col min="3126" max="3126" width="0.109375" style="419" customWidth="1"/>
    <col min="3127" max="3129" width="0" style="419" hidden="1" customWidth="1"/>
    <col min="3130" max="3328" width="8.88671875" style="419"/>
    <col min="3329" max="3329" width="6.88671875" style="419" customWidth="1"/>
    <col min="3330" max="3381" width="3.109375" style="419" customWidth="1"/>
    <col min="3382" max="3382" width="0.109375" style="419" customWidth="1"/>
    <col min="3383" max="3385" width="0" style="419" hidden="1" customWidth="1"/>
    <col min="3386" max="3584" width="8.88671875" style="419"/>
    <col min="3585" max="3585" width="6.88671875" style="419" customWidth="1"/>
    <col min="3586" max="3637" width="3.109375" style="419" customWidth="1"/>
    <col min="3638" max="3638" width="0.109375" style="419" customWidth="1"/>
    <col min="3639" max="3641" width="0" style="419" hidden="1" customWidth="1"/>
    <col min="3642" max="3840" width="8.88671875" style="419"/>
    <col min="3841" max="3841" width="6.88671875" style="419" customWidth="1"/>
    <col min="3842" max="3893" width="3.109375" style="419" customWidth="1"/>
    <col min="3894" max="3894" width="0.109375" style="419" customWidth="1"/>
    <col min="3895" max="3897" width="0" style="419" hidden="1" customWidth="1"/>
    <col min="3898" max="4096" width="8.88671875" style="419"/>
    <col min="4097" max="4097" width="6.88671875" style="419" customWidth="1"/>
    <col min="4098" max="4149" width="3.109375" style="419" customWidth="1"/>
    <col min="4150" max="4150" width="0.109375" style="419" customWidth="1"/>
    <col min="4151" max="4153" width="0" style="419" hidden="1" customWidth="1"/>
    <col min="4154" max="4352" width="8.88671875" style="419"/>
    <col min="4353" max="4353" width="6.88671875" style="419" customWidth="1"/>
    <col min="4354" max="4405" width="3.109375" style="419" customWidth="1"/>
    <col min="4406" max="4406" width="0.109375" style="419" customWidth="1"/>
    <col min="4407" max="4409" width="0" style="419" hidden="1" customWidth="1"/>
    <col min="4410" max="4608" width="8.88671875" style="419"/>
    <col min="4609" max="4609" width="6.88671875" style="419" customWidth="1"/>
    <col min="4610" max="4661" width="3.109375" style="419" customWidth="1"/>
    <col min="4662" max="4662" width="0.109375" style="419" customWidth="1"/>
    <col min="4663" max="4665" width="0" style="419" hidden="1" customWidth="1"/>
    <col min="4666" max="4864" width="8.88671875" style="419"/>
    <col min="4865" max="4865" width="6.88671875" style="419" customWidth="1"/>
    <col min="4866" max="4917" width="3.109375" style="419" customWidth="1"/>
    <col min="4918" max="4918" width="0.109375" style="419" customWidth="1"/>
    <col min="4919" max="4921" width="0" style="419" hidden="1" customWidth="1"/>
    <col min="4922" max="5120" width="8.88671875" style="419"/>
    <col min="5121" max="5121" width="6.88671875" style="419" customWidth="1"/>
    <col min="5122" max="5173" width="3.109375" style="419" customWidth="1"/>
    <col min="5174" max="5174" width="0.109375" style="419" customWidth="1"/>
    <col min="5175" max="5177" width="0" style="419" hidden="1" customWidth="1"/>
    <col min="5178" max="5376" width="8.88671875" style="419"/>
    <col min="5377" max="5377" width="6.88671875" style="419" customWidth="1"/>
    <col min="5378" max="5429" width="3.109375" style="419" customWidth="1"/>
    <col min="5430" max="5430" width="0.109375" style="419" customWidth="1"/>
    <col min="5431" max="5433" width="0" style="419" hidden="1" customWidth="1"/>
    <col min="5434" max="5632" width="8.88671875" style="419"/>
    <col min="5633" max="5633" width="6.88671875" style="419" customWidth="1"/>
    <col min="5634" max="5685" width="3.109375" style="419" customWidth="1"/>
    <col min="5686" max="5686" width="0.109375" style="419" customWidth="1"/>
    <col min="5687" max="5689" width="0" style="419" hidden="1" customWidth="1"/>
    <col min="5690" max="5888" width="8.88671875" style="419"/>
    <col min="5889" max="5889" width="6.88671875" style="419" customWidth="1"/>
    <col min="5890" max="5941" width="3.109375" style="419" customWidth="1"/>
    <col min="5942" max="5942" width="0.109375" style="419" customWidth="1"/>
    <col min="5943" max="5945" width="0" style="419" hidden="1" customWidth="1"/>
    <col min="5946" max="6144" width="8.88671875" style="419"/>
    <col min="6145" max="6145" width="6.88671875" style="419" customWidth="1"/>
    <col min="6146" max="6197" width="3.109375" style="419" customWidth="1"/>
    <col min="6198" max="6198" width="0.109375" style="419" customWidth="1"/>
    <col min="6199" max="6201" width="0" style="419" hidden="1" customWidth="1"/>
    <col min="6202" max="6400" width="8.88671875" style="419"/>
    <col min="6401" max="6401" width="6.88671875" style="419" customWidth="1"/>
    <col min="6402" max="6453" width="3.109375" style="419" customWidth="1"/>
    <col min="6454" max="6454" width="0.109375" style="419" customWidth="1"/>
    <col min="6455" max="6457" width="0" style="419" hidden="1" customWidth="1"/>
    <col min="6458" max="6656" width="8.88671875" style="419"/>
    <col min="6657" max="6657" width="6.88671875" style="419" customWidth="1"/>
    <col min="6658" max="6709" width="3.109375" style="419" customWidth="1"/>
    <col min="6710" max="6710" width="0.109375" style="419" customWidth="1"/>
    <col min="6711" max="6713" width="0" style="419" hidden="1" customWidth="1"/>
    <col min="6714" max="6912" width="8.88671875" style="419"/>
    <col min="6913" max="6913" width="6.88671875" style="419" customWidth="1"/>
    <col min="6914" max="6965" width="3.109375" style="419" customWidth="1"/>
    <col min="6966" max="6966" width="0.109375" style="419" customWidth="1"/>
    <col min="6967" max="6969" width="0" style="419" hidden="1" customWidth="1"/>
    <col min="6970" max="7168" width="8.88671875" style="419"/>
    <col min="7169" max="7169" width="6.88671875" style="419" customWidth="1"/>
    <col min="7170" max="7221" width="3.109375" style="419" customWidth="1"/>
    <col min="7222" max="7222" width="0.109375" style="419" customWidth="1"/>
    <col min="7223" max="7225" width="0" style="419" hidden="1" customWidth="1"/>
    <col min="7226" max="7424" width="8.88671875" style="419"/>
    <col min="7425" max="7425" width="6.88671875" style="419" customWidth="1"/>
    <col min="7426" max="7477" width="3.109375" style="419" customWidth="1"/>
    <col min="7478" max="7478" width="0.109375" style="419" customWidth="1"/>
    <col min="7479" max="7481" width="0" style="419" hidden="1" customWidth="1"/>
    <col min="7482" max="7680" width="8.88671875" style="419"/>
    <col min="7681" max="7681" width="6.88671875" style="419" customWidth="1"/>
    <col min="7682" max="7733" width="3.109375" style="419" customWidth="1"/>
    <col min="7734" max="7734" width="0.109375" style="419" customWidth="1"/>
    <col min="7735" max="7737" width="0" style="419" hidden="1" customWidth="1"/>
    <col min="7738" max="7936" width="8.88671875" style="419"/>
    <col min="7937" max="7937" width="6.88671875" style="419" customWidth="1"/>
    <col min="7938" max="7989" width="3.109375" style="419" customWidth="1"/>
    <col min="7990" max="7990" width="0.109375" style="419" customWidth="1"/>
    <col min="7991" max="7993" width="0" style="419" hidden="1" customWidth="1"/>
    <col min="7994" max="8192" width="8.88671875" style="419"/>
    <col min="8193" max="8193" width="6.88671875" style="419" customWidth="1"/>
    <col min="8194" max="8245" width="3.109375" style="419" customWidth="1"/>
    <col min="8246" max="8246" width="0.109375" style="419" customWidth="1"/>
    <col min="8247" max="8249" width="0" style="419" hidden="1" customWidth="1"/>
    <col min="8250" max="8448" width="8.88671875" style="419"/>
    <col min="8449" max="8449" width="6.88671875" style="419" customWidth="1"/>
    <col min="8450" max="8501" width="3.109375" style="419" customWidth="1"/>
    <col min="8502" max="8502" width="0.109375" style="419" customWidth="1"/>
    <col min="8503" max="8505" width="0" style="419" hidden="1" customWidth="1"/>
    <col min="8506" max="8704" width="8.88671875" style="419"/>
    <col min="8705" max="8705" width="6.88671875" style="419" customWidth="1"/>
    <col min="8706" max="8757" width="3.109375" style="419" customWidth="1"/>
    <col min="8758" max="8758" width="0.109375" style="419" customWidth="1"/>
    <col min="8759" max="8761" width="0" style="419" hidden="1" customWidth="1"/>
    <col min="8762" max="8960" width="8.88671875" style="419"/>
    <col min="8961" max="8961" width="6.88671875" style="419" customWidth="1"/>
    <col min="8962" max="9013" width="3.109375" style="419" customWidth="1"/>
    <col min="9014" max="9014" width="0.109375" style="419" customWidth="1"/>
    <col min="9015" max="9017" width="0" style="419" hidden="1" customWidth="1"/>
    <col min="9018" max="9216" width="8.88671875" style="419"/>
    <col min="9217" max="9217" width="6.88671875" style="419" customWidth="1"/>
    <col min="9218" max="9269" width="3.109375" style="419" customWidth="1"/>
    <col min="9270" max="9270" width="0.109375" style="419" customWidth="1"/>
    <col min="9271" max="9273" width="0" style="419" hidden="1" customWidth="1"/>
    <col min="9274" max="9472" width="8.88671875" style="419"/>
    <col min="9473" max="9473" width="6.88671875" style="419" customWidth="1"/>
    <col min="9474" max="9525" width="3.109375" style="419" customWidth="1"/>
    <col min="9526" max="9526" width="0.109375" style="419" customWidth="1"/>
    <col min="9527" max="9529" width="0" style="419" hidden="1" customWidth="1"/>
    <col min="9530" max="9728" width="8.88671875" style="419"/>
    <col min="9729" max="9729" width="6.88671875" style="419" customWidth="1"/>
    <col min="9730" max="9781" width="3.109375" style="419" customWidth="1"/>
    <col min="9782" max="9782" width="0.109375" style="419" customWidth="1"/>
    <col min="9783" max="9785" width="0" style="419" hidden="1" customWidth="1"/>
    <col min="9786" max="9984" width="8.88671875" style="419"/>
    <col min="9985" max="9985" width="6.88671875" style="419" customWidth="1"/>
    <col min="9986" max="10037" width="3.109375" style="419" customWidth="1"/>
    <col min="10038" max="10038" width="0.109375" style="419" customWidth="1"/>
    <col min="10039" max="10041" width="0" style="419" hidden="1" customWidth="1"/>
    <col min="10042" max="10240" width="8.88671875" style="419"/>
    <col min="10241" max="10241" width="6.88671875" style="419" customWidth="1"/>
    <col min="10242" max="10293" width="3.109375" style="419" customWidth="1"/>
    <col min="10294" max="10294" width="0.109375" style="419" customWidth="1"/>
    <col min="10295" max="10297" width="0" style="419" hidden="1" customWidth="1"/>
    <col min="10298" max="10496" width="8.88671875" style="419"/>
    <col min="10497" max="10497" width="6.88671875" style="419" customWidth="1"/>
    <col min="10498" max="10549" width="3.109375" style="419" customWidth="1"/>
    <col min="10550" max="10550" width="0.109375" style="419" customWidth="1"/>
    <col min="10551" max="10553" width="0" style="419" hidden="1" customWidth="1"/>
    <col min="10554" max="10752" width="8.88671875" style="419"/>
    <col min="10753" max="10753" width="6.88671875" style="419" customWidth="1"/>
    <col min="10754" max="10805" width="3.109375" style="419" customWidth="1"/>
    <col min="10806" max="10806" width="0.109375" style="419" customWidth="1"/>
    <col min="10807" max="10809" width="0" style="419" hidden="1" customWidth="1"/>
    <col min="10810" max="11008" width="8.88671875" style="419"/>
    <col min="11009" max="11009" width="6.88671875" style="419" customWidth="1"/>
    <col min="11010" max="11061" width="3.109375" style="419" customWidth="1"/>
    <col min="11062" max="11062" width="0.109375" style="419" customWidth="1"/>
    <col min="11063" max="11065" width="0" style="419" hidden="1" customWidth="1"/>
    <col min="11066" max="11264" width="8.88671875" style="419"/>
    <col min="11265" max="11265" width="6.88671875" style="419" customWidth="1"/>
    <col min="11266" max="11317" width="3.109375" style="419" customWidth="1"/>
    <col min="11318" max="11318" width="0.109375" style="419" customWidth="1"/>
    <col min="11319" max="11321" width="0" style="419" hidden="1" customWidth="1"/>
    <col min="11322" max="11520" width="8.88671875" style="419"/>
    <col min="11521" max="11521" width="6.88671875" style="419" customWidth="1"/>
    <col min="11522" max="11573" width="3.109375" style="419" customWidth="1"/>
    <col min="11574" max="11574" width="0.109375" style="419" customWidth="1"/>
    <col min="11575" max="11577" width="0" style="419" hidden="1" customWidth="1"/>
    <col min="11578" max="11776" width="8.88671875" style="419"/>
    <col min="11777" max="11777" width="6.88671875" style="419" customWidth="1"/>
    <col min="11778" max="11829" width="3.109375" style="419" customWidth="1"/>
    <col min="11830" max="11830" width="0.109375" style="419" customWidth="1"/>
    <col min="11831" max="11833" width="0" style="419" hidden="1" customWidth="1"/>
    <col min="11834" max="12032" width="8.88671875" style="419"/>
    <col min="12033" max="12033" width="6.88671875" style="419" customWidth="1"/>
    <col min="12034" max="12085" width="3.109375" style="419" customWidth="1"/>
    <col min="12086" max="12086" width="0.109375" style="419" customWidth="1"/>
    <col min="12087" max="12089" width="0" style="419" hidden="1" customWidth="1"/>
    <col min="12090" max="12288" width="8.88671875" style="419"/>
    <col min="12289" max="12289" width="6.88671875" style="419" customWidth="1"/>
    <col min="12290" max="12341" width="3.109375" style="419" customWidth="1"/>
    <col min="12342" max="12342" width="0.109375" style="419" customWidth="1"/>
    <col min="12343" max="12345" width="0" style="419" hidden="1" customWidth="1"/>
    <col min="12346" max="12544" width="8.88671875" style="419"/>
    <col min="12545" max="12545" width="6.88671875" style="419" customWidth="1"/>
    <col min="12546" max="12597" width="3.109375" style="419" customWidth="1"/>
    <col min="12598" max="12598" width="0.109375" style="419" customWidth="1"/>
    <col min="12599" max="12601" width="0" style="419" hidden="1" customWidth="1"/>
    <col min="12602" max="12800" width="8.88671875" style="419"/>
    <col min="12801" max="12801" width="6.88671875" style="419" customWidth="1"/>
    <col min="12802" max="12853" width="3.109375" style="419" customWidth="1"/>
    <col min="12854" max="12854" width="0.109375" style="419" customWidth="1"/>
    <col min="12855" max="12857" width="0" style="419" hidden="1" customWidth="1"/>
    <col min="12858" max="13056" width="8.88671875" style="419"/>
    <col min="13057" max="13057" width="6.88671875" style="419" customWidth="1"/>
    <col min="13058" max="13109" width="3.109375" style="419" customWidth="1"/>
    <col min="13110" max="13110" width="0.109375" style="419" customWidth="1"/>
    <col min="13111" max="13113" width="0" style="419" hidden="1" customWidth="1"/>
    <col min="13114" max="13312" width="8.88671875" style="419"/>
    <col min="13313" max="13313" width="6.88671875" style="419" customWidth="1"/>
    <col min="13314" max="13365" width="3.109375" style="419" customWidth="1"/>
    <col min="13366" max="13366" width="0.109375" style="419" customWidth="1"/>
    <col min="13367" max="13369" width="0" style="419" hidden="1" customWidth="1"/>
    <col min="13370" max="13568" width="8.88671875" style="419"/>
    <col min="13569" max="13569" width="6.88671875" style="419" customWidth="1"/>
    <col min="13570" max="13621" width="3.109375" style="419" customWidth="1"/>
    <col min="13622" max="13622" width="0.109375" style="419" customWidth="1"/>
    <col min="13623" max="13625" width="0" style="419" hidden="1" customWidth="1"/>
    <col min="13626" max="13824" width="8.88671875" style="419"/>
    <col min="13825" max="13825" width="6.88671875" style="419" customWidth="1"/>
    <col min="13826" max="13877" width="3.109375" style="419" customWidth="1"/>
    <col min="13878" max="13878" width="0.109375" style="419" customWidth="1"/>
    <col min="13879" max="13881" width="0" style="419" hidden="1" customWidth="1"/>
    <col min="13882" max="14080" width="8.88671875" style="419"/>
    <col min="14081" max="14081" width="6.88671875" style="419" customWidth="1"/>
    <col min="14082" max="14133" width="3.109375" style="419" customWidth="1"/>
    <col min="14134" max="14134" width="0.109375" style="419" customWidth="1"/>
    <col min="14135" max="14137" width="0" style="419" hidden="1" customWidth="1"/>
    <col min="14138" max="14336" width="8.88671875" style="419"/>
    <col min="14337" max="14337" width="6.88671875" style="419" customWidth="1"/>
    <col min="14338" max="14389" width="3.109375" style="419" customWidth="1"/>
    <col min="14390" max="14390" width="0.109375" style="419" customWidth="1"/>
    <col min="14391" max="14393" width="0" style="419" hidden="1" customWidth="1"/>
    <col min="14394" max="14592" width="8.88671875" style="419"/>
    <col min="14593" max="14593" width="6.88671875" style="419" customWidth="1"/>
    <col min="14594" max="14645" width="3.109375" style="419" customWidth="1"/>
    <col min="14646" max="14646" width="0.109375" style="419" customWidth="1"/>
    <col min="14647" max="14649" width="0" style="419" hidden="1" customWidth="1"/>
    <col min="14650" max="14848" width="8.88671875" style="419"/>
    <col min="14849" max="14849" width="6.88671875" style="419" customWidth="1"/>
    <col min="14850" max="14901" width="3.109375" style="419" customWidth="1"/>
    <col min="14902" max="14902" width="0.109375" style="419" customWidth="1"/>
    <col min="14903" max="14905" width="0" style="419" hidden="1" customWidth="1"/>
    <col min="14906" max="15104" width="8.88671875" style="419"/>
    <col min="15105" max="15105" width="6.88671875" style="419" customWidth="1"/>
    <col min="15106" max="15157" width="3.109375" style="419" customWidth="1"/>
    <col min="15158" max="15158" width="0.109375" style="419" customWidth="1"/>
    <col min="15159" max="15161" width="0" style="419" hidden="1" customWidth="1"/>
    <col min="15162" max="15360" width="8.88671875" style="419"/>
    <col min="15361" max="15361" width="6.88671875" style="419" customWidth="1"/>
    <col min="15362" max="15413" width="3.109375" style="419" customWidth="1"/>
    <col min="15414" max="15414" width="0.109375" style="419" customWidth="1"/>
    <col min="15415" max="15417" width="0" style="419" hidden="1" customWidth="1"/>
    <col min="15418" max="15616" width="8.88671875" style="419"/>
    <col min="15617" max="15617" width="6.88671875" style="419" customWidth="1"/>
    <col min="15618" max="15669" width="3.109375" style="419" customWidth="1"/>
    <col min="15670" max="15670" width="0.109375" style="419" customWidth="1"/>
    <col min="15671" max="15673" width="0" style="419" hidden="1" customWidth="1"/>
    <col min="15674" max="15872" width="8.88671875" style="419"/>
    <col min="15873" max="15873" width="6.88671875" style="419" customWidth="1"/>
    <col min="15874" max="15925" width="3.109375" style="419" customWidth="1"/>
    <col min="15926" max="15926" width="0.109375" style="419" customWidth="1"/>
    <col min="15927" max="15929" width="0" style="419" hidden="1" customWidth="1"/>
    <col min="15930" max="16128" width="8.88671875" style="419"/>
    <col min="16129" max="16129" width="6.88671875" style="419" customWidth="1"/>
    <col min="16130" max="16181" width="3.109375" style="419" customWidth="1"/>
    <col min="16182" max="16182" width="0.109375" style="419" customWidth="1"/>
    <col min="16183" max="16185" width="0" style="419" hidden="1" customWidth="1"/>
    <col min="16186" max="16384" width="8.88671875" style="419"/>
  </cols>
  <sheetData>
    <row r="1" spans="1:61" ht="21" x14ac:dyDescent="0.3">
      <c r="A1" s="527" t="s">
        <v>24</v>
      </c>
      <c r="B1" s="527"/>
      <c r="C1" s="527"/>
      <c r="D1" s="527"/>
      <c r="E1" s="527"/>
      <c r="F1" s="527"/>
      <c r="G1" s="527"/>
      <c r="H1" s="527"/>
      <c r="I1" s="527"/>
      <c r="J1" s="527"/>
      <c r="K1" s="527"/>
      <c r="L1" s="527"/>
      <c r="M1" s="527"/>
      <c r="N1" s="527"/>
      <c r="O1" s="527"/>
      <c r="P1" s="527"/>
      <c r="Q1" s="527"/>
      <c r="R1" s="527"/>
      <c r="S1" s="527"/>
      <c r="T1" s="527"/>
      <c r="U1" s="527"/>
      <c r="V1" s="527"/>
      <c r="W1" s="527"/>
      <c r="X1" s="527"/>
      <c r="Y1" s="527"/>
      <c r="Z1" s="527"/>
      <c r="AA1" s="527"/>
      <c r="AB1" s="527"/>
      <c r="AC1" s="527"/>
      <c r="AD1" s="527"/>
      <c r="AE1" s="527"/>
      <c r="AF1" s="527"/>
      <c r="AG1" s="527"/>
      <c r="AH1" s="527"/>
      <c r="AI1" s="527"/>
      <c r="AJ1" s="527"/>
      <c r="AK1" s="527"/>
      <c r="AL1" s="527"/>
      <c r="AM1" s="527"/>
      <c r="AN1" s="527"/>
      <c r="AO1" s="527"/>
      <c r="AP1" s="527"/>
      <c r="AQ1" s="527"/>
      <c r="AR1" s="527"/>
      <c r="AS1" s="527"/>
      <c r="AT1" s="527"/>
      <c r="AU1" s="527"/>
      <c r="AV1" s="527"/>
      <c r="AW1" s="527"/>
      <c r="AX1" s="527"/>
      <c r="AY1" s="527"/>
      <c r="AZ1" s="527"/>
      <c r="BA1" s="527"/>
      <c r="BB1" s="527"/>
      <c r="BC1" s="527"/>
      <c r="BD1" s="527"/>
      <c r="BE1" s="527"/>
      <c r="BF1" s="527"/>
      <c r="BG1" s="527"/>
      <c r="BH1" s="527"/>
      <c r="BI1" s="527"/>
    </row>
    <row r="2" spans="1:61" s="420" customFormat="1" ht="21" customHeight="1" x14ac:dyDescent="0.3">
      <c r="A2" s="527" t="s">
        <v>82</v>
      </c>
      <c r="B2" s="527"/>
      <c r="C2" s="527"/>
      <c r="D2" s="527"/>
      <c r="E2" s="527"/>
      <c r="F2" s="527"/>
      <c r="G2" s="527"/>
      <c r="H2" s="527"/>
      <c r="I2" s="527"/>
      <c r="J2" s="527"/>
      <c r="K2" s="527"/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W2" s="527"/>
      <c r="X2" s="527"/>
      <c r="Y2" s="527"/>
      <c r="Z2" s="527"/>
      <c r="AA2" s="527"/>
      <c r="AB2" s="527"/>
      <c r="AC2" s="527"/>
      <c r="AD2" s="527"/>
      <c r="AE2" s="527"/>
      <c r="AF2" s="527"/>
      <c r="AG2" s="527"/>
      <c r="AH2" s="527"/>
      <c r="AI2" s="527"/>
      <c r="AJ2" s="527"/>
      <c r="AK2" s="527"/>
      <c r="AL2" s="527"/>
      <c r="AM2" s="527"/>
      <c r="AN2" s="527"/>
      <c r="AO2" s="527"/>
      <c r="AP2" s="527"/>
      <c r="AQ2" s="527"/>
      <c r="AR2" s="527"/>
      <c r="AS2" s="527"/>
      <c r="AT2" s="527"/>
      <c r="AU2" s="527"/>
      <c r="AV2" s="527"/>
      <c r="AW2" s="527"/>
      <c r="AX2" s="527"/>
      <c r="AY2" s="527"/>
      <c r="AZ2" s="527"/>
      <c r="BA2" s="527"/>
      <c r="BB2" s="527"/>
      <c r="BC2" s="527"/>
      <c r="BD2" s="527"/>
      <c r="BE2" s="527"/>
      <c r="BF2" s="527"/>
      <c r="BG2" s="527"/>
      <c r="BH2" s="527"/>
      <c r="BI2" s="527"/>
    </row>
    <row r="3" spans="1:61" s="420" customFormat="1" ht="21" customHeight="1" x14ac:dyDescent="0.3">
      <c r="A3" s="528" t="s">
        <v>209</v>
      </c>
      <c r="B3" s="528"/>
      <c r="C3" s="528"/>
      <c r="D3" s="528"/>
      <c r="E3" s="528"/>
      <c r="F3" s="528"/>
      <c r="G3" s="528"/>
      <c r="H3" s="528"/>
      <c r="I3" s="528"/>
      <c r="J3" s="528"/>
      <c r="K3" s="528"/>
      <c r="L3" s="528"/>
      <c r="M3" s="528"/>
      <c r="N3" s="528"/>
      <c r="O3" s="528"/>
      <c r="P3" s="528"/>
      <c r="Q3" s="528"/>
      <c r="R3" s="528"/>
      <c r="S3" s="528"/>
      <c r="T3" s="528"/>
      <c r="U3" s="528"/>
      <c r="V3" s="528"/>
      <c r="W3" s="528"/>
      <c r="X3" s="528"/>
      <c r="Y3" s="528"/>
      <c r="Z3" s="528"/>
      <c r="AA3" s="528"/>
      <c r="AB3" s="528"/>
      <c r="AC3" s="528"/>
      <c r="AD3" s="528"/>
      <c r="AE3" s="528"/>
      <c r="AF3" s="528"/>
      <c r="AG3" s="528"/>
      <c r="AH3" s="528"/>
      <c r="AI3" s="528"/>
      <c r="AJ3" s="528"/>
      <c r="AK3" s="528"/>
      <c r="AL3" s="528"/>
      <c r="AM3" s="528"/>
      <c r="AN3" s="528"/>
      <c r="AO3" s="528"/>
      <c r="AP3" s="528"/>
      <c r="AQ3" s="528"/>
      <c r="AR3" s="528"/>
      <c r="AS3" s="528"/>
      <c r="AT3" s="528"/>
      <c r="AU3" s="528"/>
      <c r="AV3" s="528"/>
      <c r="AW3" s="528"/>
      <c r="AX3" s="528"/>
      <c r="AY3" s="528"/>
      <c r="AZ3" s="528"/>
      <c r="BA3" s="528"/>
      <c r="BB3" s="528"/>
      <c r="BC3" s="528"/>
      <c r="BD3" s="528"/>
      <c r="BE3" s="528"/>
      <c r="BF3" s="528"/>
      <c r="BG3" s="528"/>
      <c r="BH3" s="528"/>
      <c r="BI3" s="528"/>
    </row>
    <row r="4" spans="1:61" s="420" customFormat="1" ht="21" customHeight="1" x14ac:dyDescent="0.3">
      <c r="A4" s="528" t="s">
        <v>210</v>
      </c>
      <c r="B4" s="528"/>
      <c r="C4" s="528"/>
      <c r="D4" s="528"/>
      <c r="E4" s="528"/>
      <c r="F4" s="528"/>
      <c r="G4" s="528"/>
      <c r="H4" s="528"/>
      <c r="I4" s="528"/>
      <c r="J4" s="528"/>
      <c r="K4" s="528"/>
      <c r="L4" s="528"/>
      <c r="M4" s="528"/>
      <c r="N4" s="528"/>
      <c r="O4" s="528"/>
      <c r="P4" s="528"/>
      <c r="Q4" s="528"/>
      <c r="R4" s="528"/>
      <c r="S4" s="528"/>
      <c r="T4" s="528"/>
      <c r="U4" s="528"/>
      <c r="V4" s="528"/>
      <c r="W4" s="528"/>
      <c r="X4" s="528"/>
      <c r="Y4" s="528"/>
      <c r="Z4" s="528"/>
      <c r="AA4" s="528"/>
      <c r="AB4" s="528"/>
      <c r="AC4" s="528"/>
      <c r="AD4" s="528"/>
      <c r="AE4" s="528"/>
      <c r="AF4" s="528"/>
      <c r="AG4" s="528"/>
      <c r="AH4" s="528"/>
      <c r="AI4" s="528"/>
      <c r="AJ4" s="528"/>
      <c r="AK4" s="528"/>
      <c r="AL4" s="528"/>
      <c r="AM4" s="528"/>
      <c r="AN4" s="528"/>
      <c r="AO4" s="528"/>
      <c r="AP4" s="528"/>
      <c r="AQ4" s="528"/>
      <c r="AR4" s="528"/>
      <c r="AS4" s="528"/>
      <c r="AT4" s="528"/>
      <c r="AU4" s="528"/>
      <c r="AV4" s="528"/>
      <c r="AW4" s="528"/>
      <c r="AX4" s="528"/>
      <c r="AY4" s="528"/>
      <c r="AZ4" s="528"/>
      <c r="BA4" s="528"/>
      <c r="BB4" s="528"/>
      <c r="BC4" s="528"/>
      <c r="BD4" s="528"/>
      <c r="BE4" s="528"/>
      <c r="BF4" s="528"/>
      <c r="BG4" s="528"/>
      <c r="BH4" s="528"/>
      <c r="BI4" s="528"/>
    </row>
    <row r="5" spans="1:61" s="420" customFormat="1" ht="21.75" customHeight="1" x14ac:dyDescent="0.25">
      <c r="A5" s="421" t="s">
        <v>211</v>
      </c>
      <c r="B5" s="422"/>
      <c r="C5" s="422"/>
      <c r="D5" s="422"/>
      <c r="E5" s="422"/>
      <c r="F5" s="422"/>
      <c r="G5" s="422"/>
      <c r="H5" s="422"/>
      <c r="I5" s="423"/>
      <c r="J5" s="529" t="s">
        <v>212</v>
      </c>
      <c r="K5" s="530"/>
      <c r="L5" s="530"/>
      <c r="M5" s="530"/>
      <c r="N5" s="530"/>
      <c r="O5" s="530"/>
      <c r="P5" s="530"/>
      <c r="Q5" s="530"/>
      <c r="R5" s="530"/>
      <c r="S5" s="530"/>
      <c r="T5" s="530"/>
      <c r="U5" s="530"/>
      <c r="V5" s="530"/>
      <c r="W5" s="530"/>
      <c r="X5" s="530"/>
      <c r="Y5" s="530"/>
      <c r="Z5" s="530"/>
      <c r="AA5" s="530"/>
      <c r="AB5" s="530"/>
      <c r="AC5" s="530"/>
      <c r="AD5" s="530"/>
      <c r="AE5" s="530"/>
      <c r="AF5" s="530"/>
      <c r="AG5" s="530"/>
      <c r="AH5" s="530"/>
      <c r="AI5" s="530"/>
      <c r="AJ5" s="530"/>
      <c r="AK5" s="530"/>
      <c r="AL5" s="530"/>
      <c r="AM5" s="530"/>
      <c r="AN5" s="530"/>
      <c r="AO5" s="530"/>
      <c r="AP5" s="531"/>
      <c r="AQ5" s="531"/>
      <c r="AR5" s="531"/>
      <c r="AS5" s="531"/>
      <c r="AT5" s="531"/>
      <c r="AU5" s="533" t="s">
        <v>211</v>
      </c>
      <c r="AV5" s="533"/>
      <c r="AW5" s="533"/>
      <c r="AX5" s="533"/>
      <c r="AY5" s="533"/>
      <c r="AZ5" s="533"/>
      <c r="BA5" s="533"/>
    </row>
    <row r="6" spans="1:61" ht="14.4" customHeight="1" x14ac:dyDescent="0.3">
      <c r="A6" s="419" t="s">
        <v>0</v>
      </c>
      <c r="J6" s="532"/>
      <c r="K6" s="532"/>
      <c r="L6" s="532"/>
      <c r="M6" s="532"/>
      <c r="N6" s="532"/>
      <c r="O6" s="532"/>
      <c r="P6" s="532"/>
      <c r="Q6" s="532"/>
      <c r="R6" s="532"/>
      <c r="S6" s="532"/>
      <c r="T6" s="532"/>
      <c r="U6" s="532"/>
      <c r="V6" s="532"/>
      <c r="W6" s="532"/>
      <c r="X6" s="532"/>
      <c r="Y6" s="532"/>
      <c r="Z6" s="532"/>
      <c r="AA6" s="532"/>
      <c r="AB6" s="532"/>
      <c r="AC6" s="532"/>
      <c r="AD6" s="532"/>
      <c r="AE6" s="532"/>
      <c r="AF6" s="532"/>
      <c r="AG6" s="532"/>
      <c r="AH6" s="532"/>
      <c r="AI6" s="532"/>
      <c r="AJ6" s="532"/>
      <c r="AK6" s="532"/>
      <c r="AL6" s="532"/>
      <c r="AM6" s="532"/>
      <c r="AN6" s="532"/>
      <c r="AO6" s="532"/>
      <c r="AU6" s="534" t="s">
        <v>200</v>
      </c>
      <c r="AV6" s="534"/>
      <c r="AW6" s="534"/>
      <c r="AX6" s="534"/>
      <c r="AY6" s="534"/>
      <c r="AZ6" s="534"/>
      <c r="BA6" s="534"/>
    </row>
    <row r="7" spans="1:61" ht="14.4" customHeight="1" x14ac:dyDescent="0.3">
      <c r="A7" s="419" t="s">
        <v>1</v>
      </c>
      <c r="J7" s="424"/>
      <c r="K7" s="424"/>
      <c r="L7" s="424"/>
      <c r="M7" s="424"/>
      <c r="N7" s="424"/>
      <c r="O7" s="424"/>
      <c r="P7" s="424"/>
      <c r="Q7" s="424"/>
      <c r="R7" s="424"/>
      <c r="S7" s="424"/>
      <c r="T7" s="424"/>
      <c r="U7" s="424"/>
      <c r="V7" s="424"/>
      <c r="W7" s="424"/>
      <c r="X7" s="424"/>
      <c r="Y7" s="424"/>
      <c r="Z7" s="424"/>
      <c r="AA7" s="424"/>
      <c r="AB7" s="424"/>
      <c r="AC7" s="424"/>
      <c r="AD7" s="424"/>
      <c r="AE7" s="424"/>
      <c r="AF7" s="424"/>
      <c r="AG7" s="424"/>
      <c r="AH7" s="424"/>
      <c r="AI7" s="424"/>
      <c r="AJ7" s="424"/>
      <c r="AK7" s="424"/>
      <c r="AL7" s="424"/>
      <c r="AM7" s="424"/>
      <c r="AN7" s="424"/>
      <c r="AO7" s="424"/>
      <c r="AU7" s="534"/>
      <c r="AV7" s="534"/>
      <c r="AW7" s="534"/>
      <c r="AX7" s="534"/>
      <c r="AY7" s="534"/>
      <c r="AZ7" s="534"/>
      <c r="BA7" s="534"/>
    </row>
    <row r="8" spans="1:61" ht="14.4" customHeight="1" x14ac:dyDescent="0.25">
      <c r="A8" s="419" t="s">
        <v>2</v>
      </c>
      <c r="Q8" s="537" t="s">
        <v>213</v>
      </c>
      <c r="R8" s="537"/>
      <c r="S8" s="537"/>
      <c r="T8" s="537"/>
      <c r="U8" s="537"/>
      <c r="V8" s="537"/>
      <c r="W8" s="537"/>
      <c r="X8" s="537"/>
      <c r="Y8" s="537"/>
      <c r="Z8" s="537"/>
      <c r="AA8" s="537"/>
      <c r="AB8" s="537"/>
      <c r="AC8" s="537"/>
      <c r="AD8" s="537"/>
      <c r="AE8" s="537"/>
      <c r="AF8" s="537"/>
      <c r="AG8" s="537"/>
      <c r="AH8" s="537"/>
      <c r="AI8" s="537"/>
      <c r="AJ8" s="537"/>
      <c r="AK8" s="537"/>
      <c r="AL8" s="537"/>
      <c r="AM8" s="537"/>
      <c r="AU8" s="535" t="s">
        <v>201</v>
      </c>
      <c r="AV8" s="535"/>
      <c r="AW8" s="535"/>
      <c r="AX8" s="535"/>
      <c r="AY8" s="535"/>
      <c r="AZ8" s="535"/>
      <c r="BA8" s="535"/>
      <c r="BB8" s="535"/>
      <c r="BC8" s="535"/>
      <c r="BD8" s="535"/>
    </row>
    <row r="9" spans="1:61" ht="14.4" customHeight="1" x14ac:dyDescent="0.3">
      <c r="A9" s="419" t="s">
        <v>214</v>
      </c>
      <c r="I9" s="425"/>
      <c r="Q9" s="538" t="s">
        <v>215</v>
      </c>
      <c r="R9" s="538"/>
      <c r="S9" s="538"/>
      <c r="T9" s="538"/>
      <c r="U9" s="538"/>
      <c r="V9" s="538"/>
      <c r="W9" s="538"/>
      <c r="X9" s="538"/>
      <c r="Y9" s="538"/>
      <c r="Z9" s="538"/>
      <c r="AA9" s="538"/>
      <c r="AB9" s="538"/>
      <c r="AC9" s="538"/>
      <c r="AD9" s="538"/>
      <c r="AE9" s="538"/>
      <c r="AF9" s="538"/>
      <c r="AG9" s="538"/>
      <c r="AH9" s="538"/>
      <c r="AI9" s="538"/>
      <c r="AJ9" s="538"/>
      <c r="AK9" s="538"/>
      <c r="AL9" s="538"/>
      <c r="AM9" s="538"/>
      <c r="AU9" s="536" t="s">
        <v>202</v>
      </c>
      <c r="AV9" s="536"/>
      <c r="AW9" s="536"/>
      <c r="AX9" s="536"/>
      <c r="AY9" s="536"/>
      <c r="AZ9" s="536"/>
      <c r="BA9" s="536"/>
    </row>
    <row r="10" spans="1:61" ht="14.4" customHeight="1" x14ac:dyDescent="0.25">
      <c r="A10" s="539" t="s">
        <v>216</v>
      </c>
      <c r="B10" s="540"/>
      <c r="C10" s="540"/>
      <c r="D10" s="540"/>
      <c r="E10" s="540"/>
      <c r="F10" s="540"/>
      <c r="G10" s="540"/>
      <c r="I10" s="425"/>
      <c r="Q10" s="541" t="s">
        <v>217</v>
      </c>
      <c r="R10" s="541"/>
      <c r="S10" s="541"/>
      <c r="T10" s="541"/>
      <c r="U10" s="541"/>
      <c r="V10" s="541"/>
      <c r="W10" s="541"/>
      <c r="X10" s="541"/>
      <c r="Y10" s="541"/>
      <c r="Z10" s="541"/>
      <c r="AA10" s="541"/>
      <c r="AB10" s="541"/>
      <c r="AC10" s="541"/>
      <c r="AD10" s="541"/>
      <c r="AE10" s="541"/>
      <c r="AF10" s="541"/>
      <c r="AG10" s="541"/>
      <c r="AH10" s="541"/>
      <c r="AI10" s="541"/>
      <c r="AJ10" s="541"/>
      <c r="AK10" s="541"/>
      <c r="AL10" s="541"/>
      <c r="AM10" s="541"/>
    </row>
    <row r="11" spans="1:61" ht="14.4" customHeight="1" x14ac:dyDescent="0.3">
      <c r="I11" s="425"/>
      <c r="R11" s="426"/>
      <c r="S11" s="426"/>
      <c r="T11" s="426"/>
      <c r="U11" s="426"/>
      <c r="V11" s="426"/>
      <c r="W11" s="426"/>
      <c r="X11" s="426"/>
      <c r="Y11" s="426"/>
      <c r="Z11" s="426"/>
      <c r="AA11" s="426"/>
      <c r="AB11" s="426"/>
      <c r="AC11" s="426"/>
      <c r="AD11" s="426"/>
      <c r="AE11" s="426"/>
      <c r="AF11" s="426"/>
      <c r="AG11" s="426"/>
      <c r="AH11" s="426"/>
      <c r="AI11" s="426"/>
    </row>
    <row r="12" spans="1:61" x14ac:dyDescent="0.3">
      <c r="I12" s="425"/>
      <c r="P12" s="537" t="s">
        <v>218</v>
      </c>
      <c r="Q12" s="537"/>
      <c r="R12" s="537"/>
      <c r="S12" s="537"/>
      <c r="T12" s="537"/>
      <c r="U12" s="537"/>
      <c r="V12" s="537"/>
      <c r="W12" s="537"/>
      <c r="X12" s="537"/>
      <c r="Y12" s="537"/>
      <c r="Z12" s="537"/>
      <c r="AA12" s="537"/>
      <c r="AB12" s="537"/>
      <c r="AC12" s="537"/>
      <c r="AD12" s="537"/>
      <c r="AE12" s="537"/>
      <c r="AF12" s="537"/>
      <c r="AG12" s="537"/>
      <c r="AH12" s="537"/>
      <c r="AI12" s="537"/>
      <c r="AJ12" s="537"/>
      <c r="AK12" s="537"/>
      <c r="AL12" s="537"/>
      <c r="AM12" s="537"/>
      <c r="AN12" s="537"/>
    </row>
    <row r="13" spans="1:61" ht="14.4" x14ac:dyDescent="0.3">
      <c r="I13" s="425"/>
      <c r="P13" s="525" t="s">
        <v>219</v>
      </c>
      <c r="Q13" s="525"/>
      <c r="R13" s="525"/>
      <c r="S13" s="525"/>
      <c r="T13" s="525"/>
      <c r="U13" s="525"/>
      <c r="V13" s="525"/>
      <c r="W13" s="525"/>
      <c r="X13" s="525"/>
      <c r="Y13" s="525"/>
      <c r="Z13" s="525"/>
      <c r="AA13" s="525"/>
      <c r="AB13" s="525"/>
      <c r="AC13" s="525"/>
      <c r="AD13" s="525"/>
      <c r="AE13" s="525"/>
      <c r="AF13" s="525"/>
      <c r="AG13" s="525"/>
      <c r="AH13" s="525"/>
      <c r="AI13" s="525"/>
      <c r="AJ13" s="525"/>
      <c r="AK13" s="525"/>
      <c r="AL13" s="525"/>
      <c r="AM13" s="525"/>
      <c r="AN13" s="525"/>
      <c r="AO13" s="526"/>
      <c r="AP13" s="526"/>
      <c r="AQ13" s="526"/>
      <c r="AR13" s="526"/>
      <c r="AS13" s="526"/>
      <c r="AT13" s="526"/>
    </row>
    <row r="14" spans="1:61" ht="14.4" x14ac:dyDescent="0.3">
      <c r="I14" s="425"/>
      <c r="P14" s="525" t="s">
        <v>220</v>
      </c>
      <c r="Q14" s="525"/>
      <c r="R14" s="525"/>
      <c r="S14" s="525"/>
      <c r="T14" s="525"/>
      <c r="U14" s="525"/>
      <c r="V14" s="525"/>
      <c r="W14" s="525"/>
      <c r="X14" s="525"/>
      <c r="Y14" s="525"/>
      <c r="Z14" s="525"/>
      <c r="AA14" s="525"/>
      <c r="AB14" s="525"/>
      <c r="AC14" s="525"/>
      <c r="AD14" s="525"/>
      <c r="AE14" s="525"/>
      <c r="AF14" s="525"/>
      <c r="AG14" s="525"/>
      <c r="AH14" s="525"/>
      <c r="AI14" s="525"/>
      <c r="AJ14" s="525"/>
      <c r="AK14" s="525"/>
      <c r="AL14" s="525"/>
      <c r="AM14" s="525"/>
      <c r="AN14" s="525"/>
      <c r="AO14" s="542"/>
      <c r="AP14" s="542"/>
      <c r="AQ14" s="542"/>
      <c r="AR14" s="542"/>
      <c r="AS14" s="542"/>
      <c r="AT14" s="542"/>
    </row>
    <row r="15" spans="1:61" ht="15.75" customHeight="1" x14ac:dyDescent="0.3">
      <c r="I15" s="425"/>
      <c r="P15" s="525" t="s">
        <v>221</v>
      </c>
      <c r="Q15" s="525"/>
      <c r="R15" s="525"/>
      <c r="S15" s="525"/>
      <c r="T15" s="525"/>
      <c r="U15" s="525"/>
      <c r="V15" s="525"/>
      <c r="W15" s="525"/>
      <c r="X15" s="525"/>
      <c r="Y15" s="525"/>
      <c r="Z15" s="525"/>
      <c r="AA15" s="525"/>
      <c r="AB15" s="525"/>
      <c r="AC15" s="525"/>
      <c r="AD15" s="525"/>
      <c r="AE15" s="525"/>
      <c r="AF15" s="525"/>
      <c r="AG15" s="525"/>
      <c r="AH15" s="525"/>
      <c r="AI15" s="525"/>
      <c r="AJ15" s="525"/>
      <c r="AK15" s="525"/>
      <c r="AL15" s="525"/>
      <c r="AM15" s="525"/>
      <c r="AN15" s="525"/>
      <c r="AO15" s="542"/>
      <c r="AP15" s="542"/>
      <c r="AQ15" s="542"/>
      <c r="AR15" s="542"/>
      <c r="AS15" s="542"/>
      <c r="AT15" s="542"/>
    </row>
    <row r="16" spans="1:61" ht="8.4" customHeight="1" x14ac:dyDescent="0.3">
      <c r="I16" s="425"/>
      <c r="P16" s="427"/>
      <c r="Q16" s="428"/>
      <c r="R16" s="428"/>
      <c r="S16" s="428"/>
      <c r="T16" s="428"/>
      <c r="U16" s="428"/>
      <c r="V16" s="428"/>
      <c r="W16" s="428"/>
      <c r="X16" s="428"/>
      <c r="Y16" s="428"/>
      <c r="Z16" s="428"/>
      <c r="AA16" s="428"/>
      <c r="AB16" s="428"/>
      <c r="AC16" s="428"/>
      <c r="AD16" s="428"/>
      <c r="AE16" s="428"/>
      <c r="AF16" s="428"/>
      <c r="AG16" s="428"/>
      <c r="AH16" s="428"/>
      <c r="AI16" s="428"/>
    </row>
    <row r="17" spans="1:69" s="433" customFormat="1" ht="17.100000000000001" customHeight="1" x14ac:dyDescent="0.3">
      <c r="A17" s="429"/>
      <c r="B17" s="429"/>
      <c r="C17" s="429"/>
      <c r="D17" s="429"/>
      <c r="E17" s="429"/>
      <c r="F17" s="429"/>
      <c r="G17" s="543" t="s">
        <v>222</v>
      </c>
      <c r="H17" s="543"/>
      <c r="I17" s="543"/>
      <c r="J17" s="543"/>
      <c r="K17" s="543"/>
      <c r="L17" s="543"/>
      <c r="M17" s="543"/>
      <c r="N17" s="543"/>
      <c r="O17" s="543"/>
      <c r="P17" s="543"/>
      <c r="Q17" s="543"/>
      <c r="R17" s="543"/>
      <c r="S17" s="543"/>
      <c r="T17" s="543"/>
      <c r="U17" s="543"/>
      <c r="V17" s="543"/>
      <c r="W17" s="543"/>
      <c r="X17" s="543"/>
      <c r="Y17" s="543"/>
      <c r="Z17" s="543"/>
      <c r="AA17" s="543"/>
      <c r="AB17" s="543"/>
      <c r="AC17" s="543"/>
      <c r="AD17" s="543"/>
      <c r="AE17" s="429"/>
      <c r="AF17" s="429"/>
      <c r="AG17" s="429"/>
      <c r="AH17" s="429"/>
      <c r="AI17" s="543" t="s">
        <v>223</v>
      </c>
      <c r="AJ17" s="543"/>
      <c r="AK17" s="543"/>
      <c r="AL17" s="543"/>
      <c r="AM17" s="543"/>
      <c r="AN17" s="543"/>
      <c r="AO17" s="543"/>
      <c r="AP17" s="543"/>
      <c r="AQ17" s="543"/>
      <c r="AR17" s="543"/>
      <c r="AS17" s="543"/>
      <c r="AT17" s="543"/>
      <c r="AU17" s="543"/>
      <c r="AV17" s="543"/>
      <c r="AW17" s="543"/>
      <c r="AX17" s="543"/>
      <c r="AY17" s="543"/>
      <c r="AZ17" s="543"/>
      <c r="BA17" s="430"/>
      <c r="BB17" s="431"/>
      <c r="BC17" s="431"/>
      <c r="BD17" s="431"/>
      <c r="BE17" s="431"/>
      <c r="BF17" s="431"/>
      <c r="BG17" s="432"/>
      <c r="BH17" s="432"/>
      <c r="BI17" s="432"/>
    </row>
    <row r="18" spans="1:69" s="433" customFormat="1" ht="7.35" customHeight="1" x14ac:dyDescent="0.3">
      <c r="A18" s="429"/>
      <c r="B18" s="429"/>
      <c r="C18" s="429"/>
      <c r="D18" s="429"/>
      <c r="E18" s="429"/>
      <c r="F18" s="429"/>
      <c r="G18" s="431"/>
      <c r="H18" s="431"/>
      <c r="I18" s="434"/>
      <c r="J18" s="431"/>
      <c r="K18" s="431"/>
      <c r="L18" s="431"/>
      <c r="M18" s="431"/>
      <c r="N18" s="431"/>
      <c r="O18" s="431"/>
      <c r="P18" s="431"/>
      <c r="Q18" s="431"/>
      <c r="R18" s="431"/>
      <c r="S18" s="435"/>
      <c r="T18" s="435"/>
      <c r="U18" s="435"/>
      <c r="V18" s="435"/>
      <c r="W18" s="435"/>
      <c r="X18" s="435"/>
      <c r="Y18" s="435"/>
      <c r="Z18" s="435"/>
      <c r="AA18" s="435"/>
      <c r="AB18" s="435"/>
      <c r="AC18" s="435"/>
      <c r="AD18" s="435"/>
      <c r="AE18" s="436"/>
      <c r="AF18" s="436"/>
      <c r="AG18" s="429"/>
      <c r="AH18" s="429"/>
      <c r="AI18" s="431"/>
      <c r="AJ18" s="431"/>
      <c r="AK18" s="431"/>
      <c r="AL18" s="431"/>
      <c r="AM18" s="431"/>
      <c r="AN18" s="431"/>
      <c r="AO18" s="431"/>
      <c r="AP18" s="431"/>
      <c r="AQ18" s="431"/>
      <c r="AR18" s="431"/>
      <c r="AS18" s="431"/>
      <c r="AT18" s="431"/>
      <c r="AU18" s="431"/>
      <c r="AV18" s="431"/>
      <c r="AW18" s="431"/>
      <c r="AX18" s="431"/>
      <c r="AY18" s="431"/>
      <c r="AZ18" s="431"/>
      <c r="BA18" s="430"/>
      <c r="BB18" s="431"/>
      <c r="BC18" s="431"/>
      <c r="BD18" s="431"/>
      <c r="BE18" s="431"/>
      <c r="BF18" s="431"/>
      <c r="BG18" s="432"/>
      <c r="BH18" s="432"/>
      <c r="BI18" s="432"/>
    </row>
    <row r="19" spans="1:69" s="433" customFormat="1" ht="15.6" customHeight="1" x14ac:dyDescent="0.3">
      <c r="A19" s="429"/>
      <c r="B19" s="429"/>
      <c r="C19" s="429"/>
      <c r="D19" s="429"/>
      <c r="E19" s="429"/>
      <c r="F19" s="429"/>
      <c r="G19" s="543" t="s">
        <v>224</v>
      </c>
      <c r="H19" s="543"/>
      <c r="I19" s="543"/>
      <c r="J19" s="543"/>
      <c r="K19" s="543"/>
      <c r="L19" s="543"/>
      <c r="M19" s="543"/>
      <c r="N19" s="543"/>
      <c r="O19" s="543"/>
      <c r="P19" s="543"/>
      <c r="Q19" s="543"/>
      <c r="R19" s="543"/>
      <c r="S19" s="543"/>
      <c r="T19" s="543"/>
      <c r="U19" s="543"/>
      <c r="V19" s="543"/>
      <c r="W19" s="543"/>
      <c r="X19" s="543"/>
      <c r="Y19" s="431"/>
      <c r="Z19" s="431"/>
      <c r="AA19" s="431"/>
      <c r="AB19" s="431"/>
      <c r="AC19" s="431"/>
      <c r="AD19" s="431"/>
      <c r="AE19" s="429"/>
      <c r="AF19" s="429"/>
      <c r="AG19" s="429"/>
      <c r="AH19" s="429"/>
      <c r="AI19" s="543" t="s">
        <v>225</v>
      </c>
      <c r="AJ19" s="543"/>
      <c r="AK19" s="543"/>
      <c r="AL19" s="543"/>
      <c r="AM19" s="543"/>
      <c r="AN19" s="543"/>
      <c r="AO19" s="543"/>
      <c r="AP19" s="543"/>
      <c r="AQ19" s="543"/>
      <c r="AR19" s="543"/>
      <c r="AS19" s="543"/>
      <c r="AT19" s="543"/>
      <c r="AU19" s="543"/>
      <c r="AV19" s="543"/>
      <c r="AW19" s="543"/>
      <c r="AX19" s="543"/>
      <c r="AY19" s="543"/>
      <c r="AZ19" s="543"/>
      <c r="BA19" s="543"/>
      <c r="BB19" s="543"/>
      <c r="BC19" s="543"/>
      <c r="BD19" s="543"/>
      <c r="BE19" s="543"/>
      <c r="BF19" s="543"/>
      <c r="BG19" s="432"/>
      <c r="BH19" s="432"/>
      <c r="BI19" s="432"/>
    </row>
    <row r="20" spans="1:69" s="433" customFormat="1" ht="7.35" customHeight="1" x14ac:dyDescent="0.3">
      <c r="A20" s="429"/>
      <c r="B20" s="429"/>
      <c r="C20" s="429"/>
      <c r="D20" s="429"/>
      <c r="E20" s="429"/>
      <c r="F20" s="429"/>
      <c r="G20" s="431"/>
      <c r="H20" s="431"/>
      <c r="I20" s="431"/>
      <c r="J20" s="431"/>
      <c r="K20" s="422" t="s">
        <v>3</v>
      </c>
      <c r="L20" s="422"/>
      <c r="M20" s="422"/>
      <c r="N20" s="422"/>
      <c r="O20" s="422"/>
      <c r="P20" s="422"/>
      <c r="Q20" s="422"/>
      <c r="R20" s="422"/>
      <c r="S20" s="422"/>
      <c r="T20" s="431"/>
      <c r="U20" s="431"/>
      <c r="V20" s="431"/>
      <c r="W20" s="431"/>
      <c r="X20" s="431"/>
      <c r="Y20" s="431"/>
      <c r="Z20" s="431"/>
      <c r="AA20" s="431"/>
      <c r="AB20" s="431"/>
      <c r="AC20" s="431"/>
      <c r="AD20" s="431"/>
      <c r="AE20" s="429"/>
      <c r="AF20" s="429"/>
      <c r="AG20" s="429"/>
      <c r="AH20" s="429"/>
      <c r="AI20" s="431"/>
      <c r="AJ20" s="431"/>
      <c r="AK20" s="431"/>
      <c r="AL20" s="431"/>
      <c r="AM20" s="431"/>
      <c r="AN20" s="431"/>
      <c r="AO20" s="431"/>
      <c r="AP20" s="431"/>
      <c r="AQ20" s="431"/>
      <c r="AR20" s="431"/>
      <c r="AS20" s="431"/>
      <c r="AT20" s="431"/>
      <c r="AU20" s="431"/>
      <c r="AV20" s="431"/>
      <c r="AW20" s="431"/>
      <c r="AX20" s="431"/>
      <c r="AY20" s="431"/>
      <c r="AZ20" s="431"/>
      <c r="BA20" s="430"/>
      <c r="BB20" s="431"/>
      <c r="BC20" s="431"/>
      <c r="BD20" s="431"/>
      <c r="BE20" s="431"/>
      <c r="BF20" s="431"/>
      <c r="BG20" s="432"/>
      <c r="BH20" s="432"/>
      <c r="BI20" s="432"/>
    </row>
    <row r="21" spans="1:69" s="433" customFormat="1" ht="15.6" x14ac:dyDescent="0.3">
      <c r="A21" s="429"/>
      <c r="B21" s="429"/>
      <c r="C21" s="429"/>
      <c r="D21" s="429"/>
      <c r="E21" s="429"/>
      <c r="F21" s="429"/>
      <c r="G21" s="543" t="s">
        <v>226</v>
      </c>
      <c r="H21" s="543"/>
      <c r="I21" s="543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43"/>
      <c r="U21" s="543"/>
      <c r="V21" s="543"/>
      <c r="W21" s="543"/>
      <c r="X21" s="543"/>
      <c r="Y21" s="431"/>
      <c r="Z21" s="431"/>
      <c r="AA21" s="431"/>
      <c r="AB21" s="431"/>
      <c r="AC21" s="431"/>
      <c r="AD21" s="431"/>
      <c r="AE21" s="429"/>
      <c r="AF21" s="429"/>
      <c r="AG21" s="429"/>
      <c r="AH21" s="429"/>
      <c r="AI21" s="543" t="s">
        <v>227</v>
      </c>
      <c r="AJ21" s="543"/>
      <c r="AK21" s="543"/>
      <c r="AL21" s="543"/>
      <c r="AM21" s="543"/>
      <c r="AN21" s="543"/>
      <c r="AO21" s="543"/>
      <c r="AP21" s="543"/>
      <c r="AQ21" s="543"/>
      <c r="AR21" s="543"/>
      <c r="AS21" s="543"/>
      <c r="AT21" s="543"/>
      <c r="AU21" s="543"/>
      <c r="AV21" s="543"/>
      <c r="AW21" s="543"/>
      <c r="AX21" s="543"/>
      <c r="AY21" s="543"/>
      <c r="AZ21" s="543"/>
      <c r="BA21" s="430"/>
      <c r="BB21" s="431"/>
      <c r="BC21" s="431"/>
      <c r="BD21" s="431"/>
      <c r="BE21" s="431"/>
      <c r="BF21" s="431"/>
      <c r="BG21" s="432"/>
      <c r="BH21" s="432"/>
      <c r="BI21" s="432"/>
    </row>
    <row r="22" spans="1:69" s="433" customFormat="1" ht="6.6" customHeight="1" x14ac:dyDescent="0.25">
      <c r="A22" s="429"/>
      <c r="B22" s="429"/>
      <c r="C22" s="429"/>
      <c r="D22" s="429"/>
      <c r="E22" s="429"/>
      <c r="F22" s="429"/>
      <c r="G22" s="431"/>
      <c r="H22" s="431"/>
      <c r="I22" s="431"/>
      <c r="J22" s="431"/>
      <c r="K22" s="422" t="s">
        <v>228</v>
      </c>
      <c r="L22" s="431"/>
      <c r="M22" s="431"/>
      <c r="N22" s="431"/>
      <c r="O22" s="431"/>
      <c r="P22" s="431"/>
      <c r="Q22" s="431"/>
      <c r="R22" s="431"/>
      <c r="S22" s="431"/>
      <c r="T22" s="431"/>
      <c r="U22" s="431"/>
      <c r="V22" s="431"/>
      <c r="W22" s="431"/>
      <c r="X22" s="431"/>
      <c r="Y22" s="431"/>
      <c r="Z22" s="431"/>
      <c r="AA22" s="431"/>
      <c r="AB22" s="431"/>
      <c r="AC22" s="431"/>
      <c r="AD22" s="431"/>
      <c r="AE22" s="429"/>
      <c r="AF22" s="429"/>
      <c r="AG22" s="429"/>
      <c r="AH22" s="429"/>
      <c r="AI22" s="431"/>
      <c r="AJ22" s="431"/>
      <c r="AK22" s="431"/>
      <c r="AL22" s="431"/>
      <c r="AM22" s="431"/>
      <c r="AN22" s="431"/>
      <c r="AO22" s="431"/>
      <c r="AP22" s="431"/>
      <c r="AQ22" s="431"/>
      <c r="AR22" s="431"/>
      <c r="AS22" s="431"/>
      <c r="AT22" s="431"/>
      <c r="AU22" s="431"/>
      <c r="AV22" s="431"/>
      <c r="AW22" s="431"/>
      <c r="AX22" s="431"/>
      <c r="AY22" s="431"/>
      <c r="AZ22" s="431"/>
      <c r="BA22" s="430"/>
      <c r="BB22" s="437"/>
      <c r="BC22" s="437"/>
      <c r="BD22" s="437"/>
      <c r="BE22" s="437"/>
      <c r="BF22" s="437"/>
      <c r="BG22" s="438"/>
      <c r="BH22" s="438"/>
      <c r="BI22" s="438"/>
    </row>
    <row r="23" spans="1:69" s="433" customFormat="1" x14ac:dyDescent="0.25">
      <c r="A23" s="429"/>
      <c r="B23" s="429"/>
      <c r="C23" s="429"/>
      <c r="D23" s="429"/>
      <c r="E23" s="429"/>
      <c r="F23" s="429"/>
      <c r="G23" s="543" t="s">
        <v>229</v>
      </c>
      <c r="H23" s="543"/>
      <c r="I23" s="543"/>
      <c r="J23" s="543"/>
      <c r="K23" s="543"/>
      <c r="L23" s="543"/>
      <c r="M23" s="543"/>
      <c r="N23" s="543"/>
      <c r="O23" s="543"/>
      <c r="P23" s="543"/>
      <c r="Q23" s="543"/>
      <c r="R23" s="543"/>
      <c r="S23" s="543"/>
      <c r="T23" s="543"/>
      <c r="U23" s="543"/>
      <c r="V23" s="543"/>
      <c r="W23" s="543"/>
      <c r="X23" s="543"/>
      <c r="Y23" s="431"/>
      <c r="Z23" s="431"/>
      <c r="AA23" s="431"/>
      <c r="AB23" s="431"/>
      <c r="AC23" s="431"/>
      <c r="AD23" s="431"/>
      <c r="AE23" s="429"/>
      <c r="AF23" s="429"/>
      <c r="AG23" s="429"/>
      <c r="AH23" s="429"/>
      <c r="AI23" s="543" t="s">
        <v>230</v>
      </c>
      <c r="AJ23" s="543"/>
      <c r="AK23" s="543"/>
      <c r="AL23" s="543"/>
      <c r="AM23" s="543"/>
      <c r="AN23" s="543"/>
      <c r="AO23" s="543"/>
      <c r="AP23" s="543"/>
      <c r="AQ23" s="543"/>
      <c r="AR23" s="543"/>
      <c r="AS23" s="543"/>
      <c r="AT23" s="543"/>
      <c r="AU23" s="543"/>
      <c r="AV23" s="543"/>
      <c r="AW23" s="543"/>
      <c r="AX23" s="543"/>
      <c r="AY23" s="543"/>
      <c r="AZ23" s="543"/>
      <c r="BA23" s="430"/>
      <c r="BB23" s="437"/>
      <c r="BC23" s="437"/>
      <c r="BD23" s="437"/>
      <c r="BE23" s="437"/>
      <c r="BF23" s="437"/>
      <c r="BG23" s="438"/>
      <c r="BH23" s="438"/>
      <c r="BI23" s="438"/>
    </row>
    <row r="24" spans="1:69" s="433" customFormat="1" ht="8.4" customHeight="1" x14ac:dyDescent="0.25">
      <c r="A24" s="429"/>
      <c r="B24" s="429"/>
      <c r="C24" s="429"/>
      <c r="D24" s="429"/>
      <c r="E24" s="429"/>
      <c r="F24" s="429"/>
      <c r="G24" s="431"/>
      <c r="H24" s="431"/>
      <c r="I24" s="431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1"/>
      <c r="AC24" s="431"/>
      <c r="AD24" s="431"/>
      <c r="AE24" s="429"/>
      <c r="AF24" s="429"/>
      <c r="AG24" s="429"/>
      <c r="AH24" s="429"/>
      <c r="AI24" s="431"/>
      <c r="AJ24" s="431"/>
      <c r="AK24" s="431"/>
      <c r="AL24" s="431"/>
      <c r="AM24" s="431"/>
      <c r="AN24" s="431"/>
      <c r="AO24" s="431"/>
      <c r="AP24" s="431"/>
      <c r="AQ24" s="431"/>
      <c r="AR24" s="431"/>
      <c r="AS24" s="431"/>
      <c r="AT24" s="431"/>
      <c r="AU24" s="431"/>
      <c r="AV24" s="431"/>
      <c r="AW24" s="431"/>
      <c r="AX24" s="431"/>
      <c r="AY24" s="431"/>
      <c r="AZ24" s="431"/>
      <c r="BA24" s="430"/>
    </row>
    <row r="25" spans="1:69" s="433" customFormat="1" x14ac:dyDescent="0.25">
      <c r="A25" s="429"/>
      <c r="B25" s="439"/>
      <c r="C25" s="439"/>
      <c r="D25" s="439"/>
      <c r="E25" s="439"/>
      <c r="F25" s="439"/>
      <c r="G25" s="544" t="s">
        <v>231</v>
      </c>
      <c r="H25" s="544"/>
      <c r="I25" s="544"/>
      <c r="J25" s="544"/>
      <c r="K25" s="544"/>
      <c r="L25" s="544"/>
      <c r="M25" s="544"/>
      <c r="N25" s="544"/>
      <c r="O25" s="544"/>
      <c r="P25" s="544"/>
      <c r="Q25" s="544"/>
      <c r="R25" s="544"/>
      <c r="S25" s="544"/>
      <c r="T25" s="544"/>
      <c r="U25" s="544"/>
      <c r="V25" s="544"/>
      <c r="W25" s="544"/>
      <c r="X25" s="544"/>
      <c r="Y25" s="422"/>
      <c r="Z25" s="422"/>
      <c r="AA25" s="422"/>
      <c r="AB25" s="422"/>
      <c r="AC25" s="422"/>
      <c r="AD25" s="422"/>
      <c r="AE25" s="439"/>
      <c r="AF25" s="429"/>
      <c r="AG25" s="440"/>
      <c r="AH25" s="440"/>
      <c r="AI25" s="545" t="s">
        <v>232</v>
      </c>
      <c r="AJ25" s="545"/>
      <c r="AK25" s="545"/>
      <c r="AL25" s="545"/>
      <c r="AM25" s="545"/>
      <c r="AN25" s="545"/>
      <c r="AO25" s="545"/>
      <c r="AP25" s="545"/>
      <c r="AQ25" s="545"/>
      <c r="AR25" s="545"/>
      <c r="AS25" s="545"/>
      <c r="AT25" s="545"/>
      <c r="AU25" s="545"/>
      <c r="AV25" s="545"/>
      <c r="AW25" s="545"/>
      <c r="AX25" s="545"/>
      <c r="AY25" s="545"/>
      <c r="AZ25" s="545"/>
      <c r="BA25" s="430"/>
    </row>
    <row r="26" spans="1:69" ht="15.75" customHeight="1" x14ac:dyDescent="0.3">
      <c r="I26" s="425"/>
      <c r="P26" s="427"/>
      <c r="Q26" s="428"/>
      <c r="R26" s="428"/>
      <c r="S26" s="428"/>
      <c r="T26" s="428"/>
      <c r="U26" s="428"/>
      <c r="V26" s="428"/>
      <c r="W26" s="428"/>
      <c r="X26" s="428"/>
      <c r="Y26" s="428"/>
      <c r="Z26" s="428"/>
      <c r="AA26" s="428"/>
      <c r="AB26" s="428"/>
      <c r="AC26" s="428"/>
      <c r="AD26" s="428"/>
      <c r="AE26" s="428"/>
      <c r="AF26" s="428"/>
      <c r="AG26" s="428"/>
      <c r="AH26" s="428"/>
      <c r="AI26" s="428"/>
    </row>
    <row r="27" spans="1:69" ht="14.4" thickBot="1" x14ac:dyDescent="0.35">
      <c r="A27" s="546" t="s">
        <v>233</v>
      </c>
      <c r="B27" s="546"/>
      <c r="C27" s="546"/>
      <c r="D27" s="546"/>
      <c r="E27" s="546"/>
      <c r="F27" s="546"/>
      <c r="G27" s="546"/>
      <c r="H27" s="546"/>
      <c r="I27" s="546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6"/>
      <c r="AA27" s="546"/>
      <c r="AB27" s="546"/>
      <c r="AC27" s="546"/>
      <c r="AD27" s="546"/>
      <c r="AE27" s="546"/>
      <c r="AF27" s="546"/>
      <c r="AG27" s="546"/>
      <c r="AH27" s="546"/>
      <c r="AI27" s="546"/>
      <c r="AJ27" s="546"/>
      <c r="AK27" s="546"/>
      <c r="AL27" s="546"/>
      <c r="AM27" s="546"/>
      <c r="AN27" s="546"/>
      <c r="AO27" s="546"/>
      <c r="AP27" s="546"/>
      <c r="AQ27" s="546"/>
      <c r="AR27" s="546"/>
      <c r="AS27" s="546"/>
      <c r="AT27" s="546"/>
      <c r="AU27" s="546"/>
      <c r="AV27" s="546"/>
      <c r="AW27" s="546"/>
      <c r="AX27" s="546"/>
      <c r="AY27" s="546"/>
      <c r="AZ27" s="546"/>
      <c r="BA27" s="546"/>
      <c r="BB27" s="547" t="s">
        <v>234</v>
      </c>
      <c r="BC27" s="547"/>
      <c r="BD27" s="547"/>
      <c r="BE27" s="547"/>
      <c r="BF27" s="547"/>
      <c r="BG27" s="547"/>
      <c r="BH27" s="547"/>
      <c r="BI27" s="547"/>
      <c r="BJ27" s="441"/>
      <c r="BK27" s="441"/>
      <c r="BL27" s="441"/>
      <c r="BM27" s="441"/>
      <c r="BN27" s="441"/>
      <c r="BO27" s="441"/>
      <c r="BP27" s="441"/>
      <c r="BQ27" s="441"/>
    </row>
    <row r="28" spans="1:69" s="442" customFormat="1" ht="12.75" customHeight="1" thickBot="1" x14ac:dyDescent="0.35">
      <c r="A28" s="548" t="s">
        <v>4</v>
      </c>
      <c r="B28" s="552" t="s">
        <v>5</v>
      </c>
      <c r="C28" s="553"/>
      <c r="D28" s="553"/>
      <c r="E28" s="553"/>
      <c r="F28" s="553"/>
      <c r="G28" s="552" t="s">
        <v>6</v>
      </c>
      <c r="H28" s="554"/>
      <c r="I28" s="554"/>
      <c r="J28" s="555"/>
      <c r="K28" s="552" t="s">
        <v>7</v>
      </c>
      <c r="L28" s="556"/>
      <c r="M28" s="556"/>
      <c r="N28" s="556"/>
      <c r="O28" s="552" t="s">
        <v>8</v>
      </c>
      <c r="P28" s="553"/>
      <c r="Q28" s="553"/>
      <c r="R28" s="553"/>
      <c r="S28" s="557"/>
      <c r="T28" s="558" t="s">
        <v>9</v>
      </c>
      <c r="U28" s="554"/>
      <c r="V28" s="554"/>
      <c r="W28" s="555"/>
      <c r="X28" s="552" t="s">
        <v>10</v>
      </c>
      <c r="Y28" s="556"/>
      <c r="Z28" s="556"/>
      <c r="AA28" s="559"/>
      <c r="AB28" s="552" t="s">
        <v>11</v>
      </c>
      <c r="AC28" s="553"/>
      <c r="AD28" s="553"/>
      <c r="AE28" s="553"/>
      <c r="AF28" s="553"/>
      <c r="AG28" s="552" t="s">
        <v>12</v>
      </c>
      <c r="AH28" s="554"/>
      <c r="AI28" s="554"/>
      <c r="AJ28" s="555"/>
      <c r="AK28" s="552" t="s">
        <v>13</v>
      </c>
      <c r="AL28" s="556"/>
      <c r="AM28" s="556"/>
      <c r="AN28" s="556"/>
      <c r="AO28" s="552" t="s">
        <v>14</v>
      </c>
      <c r="AP28" s="553"/>
      <c r="AQ28" s="553"/>
      <c r="AR28" s="553"/>
      <c r="AS28" s="557"/>
      <c r="AT28" s="558" t="s">
        <v>15</v>
      </c>
      <c r="AU28" s="554"/>
      <c r="AV28" s="554"/>
      <c r="AW28" s="555"/>
      <c r="AX28" s="552" t="s">
        <v>16</v>
      </c>
      <c r="AY28" s="556"/>
      <c r="AZ28" s="556"/>
      <c r="BA28" s="556"/>
      <c r="BB28" s="560" t="s">
        <v>4</v>
      </c>
      <c r="BC28" s="577" t="s">
        <v>235</v>
      </c>
      <c r="BD28" s="577" t="s">
        <v>236</v>
      </c>
      <c r="BE28" s="580" t="s">
        <v>20</v>
      </c>
      <c r="BF28" s="577" t="s">
        <v>237</v>
      </c>
      <c r="BG28" s="577" t="s">
        <v>26</v>
      </c>
      <c r="BH28" s="580" t="s">
        <v>21</v>
      </c>
      <c r="BI28" s="563" t="s">
        <v>25</v>
      </c>
    </row>
    <row r="29" spans="1:69" s="442" customFormat="1" ht="13.8" thickBot="1" x14ac:dyDescent="0.3">
      <c r="A29" s="549"/>
      <c r="B29" s="443">
        <v>1</v>
      </c>
      <c r="C29" s="444">
        <v>2</v>
      </c>
      <c r="D29" s="444">
        <v>3</v>
      </c>
      <c r="E29" s="444">
        <v>4</v>
      </c>
      <c r="F29" s="445">
        <v>5</v>
      </c>
      <c r="G29" s="443">
        <v>6</v>
      </c>
      <c r="H29" s="444">
        <v>7</v>
      </c>
      <c r="I29" s="444">
        <v>8</v>
      </c>
      <c r="J29" s="446">
        <v>9</v>
      </c>
      <c r="K29" s="443">
        <v>10</v>
      </c>
      <c r="L29" s="444">
        <v>11</v>
      </c>
      <c r="M29" s="444">
        <v>12</v>
      </c>
      <c r="N29" s="447">
        <v>13</v>
      </c>
      <c r="O29" s="443">
        <v>14</v>
      </c>
      <c r="P29" s="444">
        <v>15</v>
      </c>
      <c r="Q29" s="444">
        <v>16</v>
      </c>
      <c r="R29" s="444">
        <v>17</v>
      </c>
      <c r="S29" s="448">
        <v>18</v>
      </c>
      <c r="T29" s="449">
        <v>19</v>
      </c>
      <c r="U29" s="444">
        <v>20</v>
      </c>
      <c r="V29" s="444">
        <v>21</v>
      </c>
      <c r="W29" s="446">
        <v>22</v>
      </c>
      <c r="X29" s="443">
        <v>23</v>
      </c>
      <c r="Y29" s="444">
        <v>24</v>
      </c>
      <c r="Z29" s="444">
        <v>25</v>
      </c>
      <c r="AA29" s="446">
        <v>26</v>
      </c>
      <c r="AB29" s="443">
        <v>27</v>
      </c>
      <c r="AC29" s="444">
        <v>28</v>
      </c>
      <c r="AD29" s="444">
        <v>29</v>
      </c>
      <c r="AE29" s="444">
        <v>30</v>
      </c>
      <c r="AF29" s="445">
        <v>31</v>
      </c>
      <c r="AG29" s="443">
        <v>32</v>
      </c>
      <c r="AH29" s="444">
        <v>33</v>
      </c>
      <c r="AI29" s="444">
        <v>34</v>
      </c>
      <c r="AJ29" s="448">
        <v>35</v>
      </c>
      <c r="AK29" s="443">
        <v>36</v>
      </c>
      <c r="AL29" s="444">
        <v>37</v>
      </c>
      <c r="AM29" s="444">
        <v>38</v>
      </c>
      <c r="AN29" s="447">
        <v>39</v>
      </c>
      <c r="AO29" s="443">
        <v>40</v>
      </c>
      <c r="AP29" s="444">
        <v>41</v>
      </c>
      <c r="AQ29" s="444">
        <v>42</v>
      </c>
      <c r="AR29" s="444">
        <v>43</v>
      </c>
      <c r="AS29" s="448">
        <v>44</v>
      </c>
      <c r="AT29" s="449">
        <v>45</v>
      </c>
      <c r="AU29" s="444">
        <v>46</v>
      </c>
      <c r="AV29" s="444">
        <v>47</v>
      </c>
      <c r="AW29" s="447">
        <v>48</v>
      </c>
      <c r="AX29" s="443">
        <v>49</v>
      </c>
      <c r="AY29" s="449">
        <v>50</v>
      </c>
      <c r="AZ29" s="450">
        <v>51</v>
      </c>
      <c r="BA29" s="451">
        <v>52</v>
      </c>
      <c r="BB29" s="561"/>
      <c r="BC29" s="578"/>
      <c r="BD29" s="578"/>
      <c r="BE29" s="581"/>
      <c r="BF29" s="578"/>
      <c r="BG29" s="578"/>
      <c r="BH29" s="581"/>
      <c r="BI29" s="564"/>
    </row>
    <row r="30" spans="1:69" s="442" customFormat="1" ht="12" customHeight="1" x14ac:dyDescent="0.25">
      <c r="A30" s="550"/>
      <c r="B30" s="452">
        <v>1</v>
      </c>
      <c r="C30" s="453">
        <v>7</v>
      </c>
      <c r="D30" s="453">
        <v>14</v>
      </c>
      <c r="E30" s="453">
        <v>21</v>
      </c>
      <c r="F30" s="454">
        <v>28</v>
      </c>
      <c r="G30" s="452">
        <v>5</v>
      </c>
      <c r="H30" s="453">
        <v>12</v>
      </c>
      <c r="I30" s="453">
        <v>19</v>
      </c>
      <c r="J30" s="455">
        <v>26</v>
      </c>
      <c r="K30" s="456">
        <v>2</v>
      </c>
      <c r="L30" s="453">
        <v>9</v>
      </c>
      <c r="M30" s="453">
        <v>16</v>
      </c>
      <c r="N30" s="455">
        <v>23</v>
      </c>
      <c r="O30" s="452">
        <v>30</v>
      </c>
      <c r="P30" s="453">
        <v>7</v>
      </c>
      <c r="Q30" s="453">
        <v>14</v>
      </c>
      <c r="R30" s="453">
        <v>21</v>
      </c>
      <c r="S30" s="457">
        <v>28</v>
      </c>
      <c r="T30" s="456">
        <v>4</v>
      </c>
      <c r="U30" s="453">
        <v>11</v>
      </c>
      <c r="V30" s="453">
        <v>18</v>
      </c>
      <c r="W30" s="455">
        <v>25</v>
      </c>
      <c r="X30" s="452">
        <v>1</v>
      </c>
      <c r="Y30" s="453">
        <v>8</v>
      </c>
      <c r="Z30" s="453">
        <v>15</v>
      </c>
      <c r="AA30" s="455">
        <v>22</v>
      </c>
      <c r="AB30" s="452">
        <v>1</v>
      </c>
      <c r="AC30" s="453">
        <v>8</v>
      </c>
      <c r="AD30" s="453">
        <v>15</v>
      </c>
      <c r="AE30" s="453">
        <v>22</v>
      </c>
      <c r="AF30" s="454">
        <v>29</v>
      </c>
      <c r="AG30" s="452">
        <v>5</v>
      </c>
      <c r="AH30" s="453">
        <v>12</v>
      </c>
      <c r="AI30" s="453">
        <v>19</v>
      </c>
      <c r="AJ30" s="455">
        <v>26</v>
      </c>
      <c r="AK30" s="452">
        <v>3</v>
      </c>
      <c r="AL30" s="453">
        <v>10</v>
      </c>
      <c r="AM30" s="453">
        <v>17</v>
      </c>
      <c r="AN30" s="455">
        <v>24</v>
      </c>
      <c r="AO30" s="452">
        <v>31</v>
      </c>
      <c r="AP30" s="453">
        <v>7</v>
      </c>
      <c r="AQ30" s="453">
        <v>14</v>
      </c>
      <c r="AR30" s="453">
        <v>21</v>
      </c>
      <c r="AS30" s="457">
        <v>28</v>
      </c>
      <c r="AT30" s="456">
        <v>5</v>
      </c>
      <c r="AU30" s="453">
        <v>12</v>
      </c>
      <c r="AV30" s="453">
        <v>19</v>
      </c>
      <c r="AW30" s="455">
        <v>26</v>
      </c>
      <c r="AX30" s="456">
        <v>2</v>
      </c>
      <c r="AY30" s="453">
        <v>9</v>
      </c>
      <c r="AZ30" s="453">
        <v>16</v>
      </c>
      <c r="BA30" s="458">
        <v>23</v>
      </c>
      <c r="BB30" s="561"/>
      <c r="BC30" s="578"/>
      <c r="BD30" s="578"/>
      <c r="BE30" s="581"/>
      <c r="BF30" s="578"/>
      <c r="BG30" s="578"/>
      <c r="BH30" s="581"/>
      <c r="BI30" s="564"/>
    </row>
    <row r="31" spans="1:69" s="442" customFormat="1" ht="12.75" customHeight="1" thickBot="1" x14ac:dyDescent="0.3">
      <c r="A31" s="551"/>
      <c r="B31" s="459">
        <v>6</v>
      </c>
      <c r="C31" s="460">
        <v>13</v>
      </c>
      <c r="D31" s="460">
        <v>20</v>
      </c>
      <c r="E31" s="460">
        <v>27</v>
      </c>
      <c r="F31" s="461">
        <v>4</v>
      </c>
      <c r="G31" s="459">
        <v>11</v>
      </c>
      <c r="H31" s="460">
        <v>18</v>
      </c>
      <c r="I31" s="460">
        <v>25</v>
      </c>
      <c r="J31" s="462">
        <v>1</v>
      </c>
      <c r="K31" s="463">
        <v>8</v>
      </c>
      <c r="L31" s="460">
        <v>15</v>
      </c>
      <c r="M31" s="460">
        <v>22</v>
      </c>
      <c r="N31" s="462">
        <v>29</v>
      </c>
      <c r="O31" s="459">
        <v>6</v>
      </c>
      <c r="P31" s="460">
        <v>13</v>
      </c>
      <c r="Q31" s="460">
        <v>20</v>
      </c>
      <c r="R31" s="460">
        <v>27</v>
      </c>
      <c r="S31" s="464">
        <v>3</v>
      </c>
      <c r="T31" s="463">
        <v>10</v>
      </c>
      <c r="U31" s="460">
        <v>17</v>
      </c>
      <c r="V31" s="460">
        <v>24</v>
      </c>
      <c r="W31" s="462">
        <v>31</v>
      </c>
      <c r="X31" s="459">
        <v>7</v>
      </c>
      <c r="Y31" s="460">
        <v>14</v>
      </c>
      <c r="Z31" s="460">
        <v>21</v>
      </c>
      <c r="AA31" s="462">
        <v>28</v>
      </c>
      <c r="AB31" s="459">
        <v>7</v>
      </c>
      <c r="AC31" s="460">
        <v>14</v>
      </c>
      <c r="AD31" s="460">
        <v>21</v>
      </c>
      <c r="AE31" s="460">
        <v>28</v>
      </c>
      <c r="AF31" s="461">
        <v>4</v>
      </c>
      <c r="AG31" s="459">
        <v>11</v>
      </c>
      <c r="AH31" s="460">
        <v>18</v>
      </c>
      <c r="AI31" s="460">
        <v>25</v>
      </c>
      <c r="AJ31" s="462">
        <v>2</v>
      </c>
      <c r="AK31" s="459">
        <v>9</v>
      </c>
      <c r="AL31" s="460">
        <v>26</v>
      </c>
      <c r="AM31" s="460">
        <v>23</v>
      </c>
      <c r="AN31" s="462">
        <v>30</v>
      </c>
      <c r="AO31" s="459">
        <v>6</v>
      </c>
      <c r="AP31" s="460">
        <v>13</v>
      </c>
      <c r="AQ31" s="460">
        <v>20</v>
      </c>
      <c r="AR31" s="460">
        <v>27</v>
      </c>
      <c r="AS31" s="464">
        <v>4</v>
      </c>
      <c r="AT31" s="463">
        <v>11</v>
      </c>
      <c r="AU31" s="460">
        <v>18</v>
      </c>
      <c r="AV31" s="460">
        <v>25</v>
      </c>
      <c r="AW31" s="462">
        <v>1</v>
      </c>
      <c r="AX31" s="463">
        <v>8</v>
      </c>
      <c r="AY31" s="460">
        <v>15</v>
      </c>
      <c r="AZ31" s="460">
        <v>22</v>
      </c>
      <c r="BA31" s="465">
        <v>29</v>
      </c>
      <c r="BB31" s="562"/>
      <c r="BC31" s="579"/>
      <c r="BD31" s="579"/>
      <c r="BE31" s="582"/>
      <c r="BF31" s="579"/>
      <c r="BG31" s="579"/>
      <c r="BH31" s="582"/>
      <c r="BI31" s="565"/>
    </row>
    <row r="32" spans="1:69" s="442" customFormat="1" x14ac:dyDescent="0.25">
      <c r="A32" s="466" t="s">
        <v>96</v>
      </c>
      <c r="B32" s="467" t="s">
        <v>107</v>
      </c>
      <c r="C32" s="468" t="s">
        <v>107</v>
      </c>
      <c r="D32" s="468" t="s">
        <v>107</v>
      </c>
      <c r="E32" s="468" t="s">
        <v>107</v>
      </c>
      <c r="F32" s="469" t="s">
        <v>107</v>
      </c>
      <c r="G32" s="467" t="s">
        <v>107</v>
      </c>
      <c r="H32" s="468" t="s">
        <v>107</v>
      </c>
      <c r="I32" s="468" t="s">
        <v>107</v>
      </c>
      <c r="J32" s="470" t="s">
        <v>107</v>
      </c>
      <c r="K32" s="471" t="s">
        <v>107</v>
      </c>
      <c r="L32" s="468" t="s">
        <v>107</v>
      </c>
      <c r="M32" s="468" t="s">
        <v>107</v>
      </c>
      <c r="N32" s="472" t="s">
        <v>107</v>
      </c>
      <c r="O32" s="467" t="s">
        <v>107</v>
      </c>
      <c r="P32" s="468" t="s">
        <v>107</v>
      </c>
      <c r="Q32" s="468" t="s">
        <v>109</v>
      </c>
      <c r="R32" s="468" t="s">
        <v>109</v>
      </c>
      <c r="S32" s="473" t="s">
        <v>18</v>
      </c>
      <c r="T32" s="471" t="s">
        <v>113</v>
      </c>
      <c r="U32" s="468" t="s">
        <v>113</v>
      </c>
      <c r="V32" s="468" t="s">
        <v>19</v>
      </c>
      <c r="W32" s="472" t="s">
        <v>19</v>
      </c>
      <c r="X32" s="467" t="s">
        <v>19</v>
      </c>
      <c r="Y32" s="468" t="s">
        <v>111</v>
      </c>
      <c r="Z32" s="468" t="s">
        <v>17</v>
      </c>
      <c r="AA32" s="470" t="s">
        <v>107</v>
      </c>
      <c r="AB32" s="471" t="s">
        <v>107</v>
      </c>
      <c r="AC32" s="468" t="s">
        <v>107</v>
      </c>
      <c r="AD32" s="468" t="s">
        <v>107</v>
      </c>
      <c r="AE32" s="468" t="s">
        <v>107</v>
      </c>
      <c r="AF32" s="469" t="s">
        <v>107</v>
      </c>
      <c r="AG32" s="467" t="s">
        <v>107</v>
      </c>
      <c r="AH32" s="468" t="s">
        <v>107</v>
      </c>
      <c r="AI32" s="468" t="s">
        <v>107</v>
      </c>
      <c r="AJ32" s="470" t="s">
        <v>107</v>
      </c>
      <c r="AK32" s="471" t="s">
        <v>107</v>
      </c>
      <c r="AL32" s="468" t="s">
        <v>107</v>
      </c>
      <c r="AM32" s="468" t="s">
        <v>107</v>
      </c>
      <c r="AN32" s="472" t="s">
        <v>107</v>
      </c>
      <c r="AO32" s="467" t="s">
        <v>18</v>
      </c>
      <c r="AP32" s="468" t="s">
        <v>109</v>
      </c>
      <c r="AQ32" s="468" t="s">
        <v>18</v>
      </c>
      <c r="AR32" s="468" t="s">
        <v>113</v>
      </c>
      <c r="AS32" s="473" t="s">
        <v>113</v>
      </c>
      <c r="AT32" s="471" t="s">
        <v>113</v>
      </c>
      <c r="AU32" s="468" t="s">
        <v>113</v>
      </c>
      <c r="AV32" s="468" t="s">
        <v>113</v>
      </c>
      <c r="AW32" s="472" t="s">
        <v>113</v>
      </c>
      <c r="AX32" s="467" t="s">
        <v>113</v>
      </c>
      <c r="AY32" s="468" t="s">
        <v>113</v>
      </c>
      <c r="AZ32" s="468" t="s">
        <v>113</v>
      </c>
      <c r="BA32" s="472" t="s">
        <v>113</v>
      </c>
      <c r="BB32" s="474" t="s">
        <v>96</v>
      </c>
      <c r="BC32" s="475">
        <v>30</v>
      </c>
      <c r="BD32" s="475">
        <v>6</v>
      </c>
      <c r="BE32" s="475">
        <v>4</v>
      </c>
      <c r="BF32" s="475"/>
      <c r="BG32" s="475"/>
      <c r="BH32" s="475">
        <v>12</v>
      </c>
      <c r="BI32" s="476">
        <f>SUM(BB32:BH32)</f>
        <v>52</v>
      </c>
    </row>
    <row r="33" spans="1:61" s="442" customFormat="1" x14ac:dyDescent="0.25">
      <c r="A33" s="477" t="s">
        <v>97</v>
      </c>
      <c r="B33" s="478" t="s">
        <v>107</v>
      </c>
      <c r="C33" s="479" t="s">
        <v>107</v>
      </c>
      <c r="D33" s="479" t="s">
        <v>107</v>
      </c>
      <c r="E33" s="479" t="s">
        <v>107</v>
      </c>
      <c r="F33" s="480" t="s">
        <v>107</v>
      </c>
      <c r="G33" s="478" t="s">
        <v>107</v>
      </c>
      <c r="H33" s="479" t="s">
        <v>107</v>
      </c>
      <c r="I33" s="479" t="s">
        <v>107</v>
      </c>
      <c r="J33" s="481" t="s">
        <v>107</v>
      </c>
      <c r="K33" s="482" t="s">
        <v>107</v>
      </c>
      <c r="L33" s="479" t="s">
        <v>107</v>
      </c>
      <c r="M33" s="479" t="s">
        <v>107</v>
      </c>
      <c r="N33" s="483" t="s">
        <v>107</v>
      </c>
      <c r="O33" s="478" t="s">
        <v>107</v>
      </c>
      <c r="P33" s="479" t="s">
        <v>107</v>
      </c>
      <c r="Q33" s="479" t="s">
        <v>109</v>
      </c>
      <c r="R33" s="479" t="s">
        <v>109</v>
      </c>
      <c r="S33" s="484" t="s">
        <v>18</v>
      </c>
      <c r="T33" s="482" t="s">
        <v>113</v>
      </c>
      <c r="U33" s="479" t="s">
        <v>113</v>
      </c>
      <c r="V33" s="479" t="s">
        <v>19</v>
      </c>
      <c r="W33" s="483" t="s">
        <v>19</v>
      </c>
      <c r="X33" s="478" t="s">
        <v>19</v>
      </c>
      <c r="Y33" s="479" t="s">
        <v>111</v>
      </c>
      <c r="Z33" s="479" t="s">
        <v>17</v>
      </c>
      <c r="AA33" s="481" t="s">
        <v>107</v>
      </c>
      <c r="AB33" s="482" t="s">
        <v>107</v>
      </c>
      <c r="AC33" s="479" t="s">
        <v>107</v>
      </c>
      <c r="AD33" s="479" t="s">
        <v>107</v>
      </c>
      <c r="AE33" s="479" t="s">
        <v>107</v>
      </c>
      <c r="AF33" s="480" t="s">
        <v>107</v>
      </c>
      <c r="AG33" s="478" t="s">
        <v>107</v>
      </c>
      <c r="AH33" s="479" t="s">
        <v>107</v>
      </c>
      <c r="AI33" s="479" t="s">
        <v>107</v>
      </c>
      <c r="AJ33" s="481" t="s">
        <v>107</v>
      </c>
      <c r="AK33" s="482" t="s">
        <v>107</v>
      </c>
      <c r="AL33" s="479" t="s">
        <v>107</v>
      </c>
      <c r="AM33" s="479" t="s">
        <v>107</v>
      </c>
      <c r="AN33" s="483" t="s">
        <v>107</v>
      </c>
      <c r="AO33" s="478" t="s">
        <v>18</v>
      </c>
      <c r="AP33" s="479" t="s">
        <v>109</v>
      </c>
      <c r="AQ33" s="479" t="s">
        <v>18</v>
      </c>
      <c r="AR33" s="479" t="s">
        <v>113</v>
      </c>
      <c r="AS33" s="484" t="s">
        <v>113</v>
      </c>
      <c r="AT33" s="482" t="s">
        <v>113</v>
      </c>
      <c r="AU33" s="479" t="s">
        <v>113</v>
      </c>
      <c r="AV33" s="479" t="s">
        <v>113</v>
      </c>
      <c r="AW33" s="483" t="s">
        <v>113</v>
      </c>
      <c r="AX33" s="478" t="s">
        <v>113</v>
      </c>
      <c r="AY33" s="479" t="s">
        <v>113</v>
      </c>
      <c r="AZ33" s="479" t="s">
        <v>113</v>
      </c>
      <c r="BA33" s="483" t="s">
        <v>113</v>
      </c>
      <c r="BB33" s="485" t="s">
        <v>97</v>
      </c>
      <c r="BC33" s="486">
        <v>30</v>
      </c>
      <c r="BD33" s="486">
        <v>6</v>
      </c>
      <c r="BE33" s="486">
        <v>4</v>
      </c>
      <c r="BF33" s="486"/>
      <c r="BG33" s="486"/>
      <c r="BH33" s="486">
        <v>12</v>
      </c>
      <c r="BI33" s="487">
        <f t="shared" ref="BI33" si="0">SUM(BB33:BH33)</f>
        <v>52</v>
      </c>
    </row>
    <row r="34" spans="1:61" s="442" customFormat="1" ht="13.8" thickBot="1" x14ac:dyDescent="0.3">
      <c r="A34" s="488" t="s">
        <v>98</v>
      </c>
      <c r="B34" s="489" t="s">
        <v>107</v>
      </c>
      <c r="C34" s="490" t="s">
        <v>107</v>
      </c>
      <c r="D34" s="490" t="s">
        <v>107</v>
      </c>
      <c r="E34" s="490" t="s">
        <v>107</v>
      </c>
      <c r="F34" s="491" t="s">
        <v>107</v>
      </c>
      <c r="G34" s="489" t="s">
        <v>107</v>
      </c>
      <c r="H34" s="490" t="s">
        <v>107</v>
      </c>
      <c r="I34" s="490" t="s">
        <v>107</v>
      </c>
      <c r="J34" s="492" t="s">
        <v>107</v>
      </c>
      <c r="K34" s="493" t="s">
        <v>107</v>
      </c>
      <c r="L34" s="490" t="s">
        <v>107</v>
      </c>
      <c r="M34" s="490" t="s">
        <v>107</v>
      </c>
      <c r="N34" s="494" t="s">
        <v>107</v>
      </c>
      <c r="O34" s="489" t="s">
        <v>107</v>
      </c>
      <c r="P34" s="490" t="s">
        <v>107</v>
      </c>
      <c r="Q34" s="490" t="s">
        <v>109</v>
      </c>
      <c r="R34" s="490" t="s">
        <v>109</v>
      </c>
      <c r="S34" s="495" t="s">
        <v>18</v>
      </c>
      <c r="T34" s="493" t="s">
        <v>113</v>
      </c>
      <c r="U34" s="490" t="s">
        <v>113</v>
      </c>
      <c r="V34" s="490" t="s">
        <v>19</v>
      </c>
      <c r="W34" s="494" t="s">
        <v>19</v>
      </c>
      <c r="X34" s="489" t="s">
        <v>19</v>
      </c>
      <c r="Y34" s="490" t="s">
        <v>111</v>
      </c>
      <c r="Z34" s="490" t="s">
        <v>17</v>
      </c>
      <c r="AA34" s="492" t="s">
        <v>107</v>
      </c>
      <c r="AB34" s="493" t="s">
        <v>107</v>
      </c>
      <c r="AC34" s="490" t="s">
        <v>107</v>
      </c>
      <c r="AD34" s="490" t="s">
        <v>107</v>
      </c>
      <c r="AE34" s="490" t="s">
        <v>107</v>
      </c>
      <c r="AF34" s="491" t="s">
        <v>107</v>
      </c>
      <c r="AG34" s="489" t="s">
        <v>107</v>
      </c>
      <c r="AH34" s="490" t="s">
        <v>107</v>
      </c>
      <c r="AI34" s="490" t="s">
        <v>107</v>
      </c>
      <c r="AJ34" s="492" t="s">
        <v>18</v>
      </c>
      <c r="AK34" s="493" t="s">
        <v>18</v>
      </c>
      <c r="AL34" s="490" t="s">
        <v>18</v>
      </c>
      <c r="AM34" s="490" t="s">
        <v>115</v>
      </c>
      <c r="AN34" s="494" t="s">
        <v>115</v>
      </c>
      <c r="AO34" s="489" t="s">
        <v>115</v>
      </c>
      <c r="AP34" s="490" t="s">
        <v>115</v>
      </c>
      <c r="AQ34" s="490" t="s">
        <v>115</v>
      </c>
      <c r="AR34" s="490" t="s">
        <v>238</v>
      </c>
      <c r="AS34" s="496"/>
      <c r="AT34" s="497"/>
      <c r="AU34" s="498"/>
      <c r="AV34" s="499"/>
      <c r="AW34" s="500"/>
      <c r="AX34" s="501"/>
      <c r="AY34" s="499"/>
      <c r="AZ34" s="499"/>
      <c r="BA34" s="500"/>
      <c r="BB34" s="502" t="s">
        <v>98</v>
      </c>
      <c r="BC34" s="503">
        <v>25</v>
      </c>
      <c r="BD34" s="503">
        <v>6</v>
      </c>
      <c r="BE34" s="503">
        <v>4</v>
      </c>
      <c r="BF34" s="503">
        <v>5</v>
      </c>
      <c r="BG34" s="503">
        <v>1</v>
      </c>
      <c r="BH34" s="503">
        <v>2</v>
      </c>
      <c r="BI34" s="504">
        <f>SUM(BB34:BH34)</f>
        <v>43</v>
      </c>
    </row>
    <row r="35" spans="1:61" s="516" customFormat="1" ht="13.8" thickBot="1" x14ac:dyDescent="0.3">
      <c r="A35" s="505" t="s">
        <v>239</v>
      </c>
      <c r="B35" s="506"/>
      <c r="C35" s="506"/>
      <c r="D35" s="506"/>
      <c r="E35" s="468" t="s">
        <v>107</v>
      </c>
      <c r="F35" s="507" t="s">
        <v>108</v>
      </c>
      <c r="G35" s="506"/>
      <c r="H35" s="506"/>
      <c r="I35" s="506"/>
      <c r="J35" s="506"/>
      <c r="K35" s="506"/>
      <c r="L35" s="506"/>
      <c r="M35" s="468" t="s">
        <v>109</v>
      </c>
      <c r="N35" s="507" t="s">
        <v>110</v>
      </c>
      <c r="O35" s="508"/>
      <c r="P35" s="508"/>
      <c r="Q35" s="508"/>
      <c r="R35" s="507"/>
      <c r="S35" s="507"/>
      <c r="T35" s="507"/>
      <c r="U35" s="468" t="s">
        <v>111</v>
      </c>
      <c r="V35" s="507" t="s">
        <v>112</v>
      </c>
      <c r="W35" s="507"/>
      <c r="X35" s="507"/>
      <c r="Y35" s="507"/>
      <c r="Z35" s="468" t="s">
        <v>113</v>
      </c>
      <c r="AA35" s="507" t="s">
        <v>114</v>
      </c>
      <c r="AB35" s="507"/>
      <c r="AC35" s="507"/>
      <c r="AD35" s="507"/>
      <c r="AE35" s="468" t="s">
        <v>115</v>
      </c>
      <c r="AF35" s="507" t="s">
        <v>240</v>
      </c>
      <c r="AG35" s="507"/>
      <c r="AH35" s="509"/>
      <c r="AI35" s="509"/>
      <c r="AJ35" s="509"/>
      <c r="AK35" s="509"/>
      <c r="AL35" s="509"/>
      <c r="AM35" s="509"/>
      <c r="AN35" s="509"/>
      <c r="AO35" s="509"/>
      <c r="AP35" s="510" t="s">
        <v>238</v>
      </c>
      <c r="AQ35" s="509" t="s">
        <v>241</v>
      </c>
      <c r="AR35" s="511"/>
      <c r="AS35" s="512"/>
      <c r="AT35" s="512"/>
      <c r="AU35" s="512"/>
      <c r="AV35" s="512"/>
      <c r="AW35" s="512"/>
      <c r="AX35" s="512"/>
      <c r="AY35" s="512"/>
      <c r="AZ35" s="512"/>
      <c r="BA35" s="512"/>
      <c r="BB35" s="513" t="s">
        <v>100</v>
      </c>
      <c r="BC35" s="514">
        <f>SUM(BC32:BC34)</f>
        <v>85</v>
      </c>
      <c r="BD35" s="514">
        <f t="shared" ref="BD35:BI35" si="1">SUM(BD32:BD34)</f>
        <v>18</v>
      </c>
      <c r="BE35" s="514">
        <f t="shared" si="1"/>
        <v>12</v>
      </c>
      <c r="BF35" s="514">
        <f t="shared" si="1"/>
        <v>5</v>
      </c>
      <c r="BG35" s="514">
        <f t="shared" si="1"/>
        <v>1</v>
      </c>
      <c r="BH35" s="514">
        <f t="shared" si="1"/>
        <v>26</v>
      </c>
      <c r="BI35" s="515">
        <f t="shared" si="1"/>
        <v>147</v>
      </c>
    </row>
    <row r="36" spans="1:61" ht="10.5" customHeight="1" x14ac:dyDescent="0.3">
      <c r="A36" s="517"/>
      <c r="AH36" s="518"/>
      <c r="AI36" s="518"/>
      <c r="AJ36" s="518"/>
      <c r="AK36" s="518"/>
      <c r="AL36" s="518"/>
      <c r="AM36" s="518"/>
      <c r="AN36" s="518"/>
      <c r="AO36" s="518"/>
      <c r="AP36" s="518"/>
      <c r="AQ36" s="518"/>
      <c r="AR36" s="518"/>
      <c r="AS36" s="518"/>
      <c r="AT36" s="518"/>
      <c r="AU36" s="518"/>
      <c r="AV36" s="518"/>
      <c r="AW36" s="518"/>
      <c r="AX36" s="518"/>
      <c r="AY36" s="518"/>
      <c r="AZ36" s="518"/>
      <c r="BA36" s="518"/>
    </row>
    <row r="37" spans="1:61" s="519" customFormat="1" ht="15" customHeight="1" thickBot="1" x14ac:dyDescent="0.3">
      <c r="A37" s="441"/>
      <c r="M37" s="441"/>
      <c r="Q37" s="537" t="s">
        <v>242</v>
      </c>
      <c r="R37" s="537"/>
      <c r="S37" s="537"/>
      <c r="T37" s="537"/>
      <c r="U37" s="537"/>
      <c r="V37" s="537"/>
      <c r="W37" s="537"/>
      <c r="X37" s="537"/>
      <c r="Y37" s="537"/>
      <c r="Z37" s="537"/>
      <c r="AA37" s="537"/>
      <c r="AK37" s="520"/>
      <c r="AL37" s="566" t="s">
        <v>243</v>
      </c>
      <c r="AM37" s="566"/>
      <c r="AN37" s="566"/>
      <c r="AO37" s="566"/>
      <c r="AP37" s="566"/>
      <c r="AQ37" s="566"/>
      <c r="AR37" s="566"/>
      <c r="AS37" s="566"/>
      <c r="AT37" s="566"/>
      <c r="AU37" s="566"/>
      <c r="AV37" s="566"/>
      <c r="AW37" s="566"/>
      <c r="AX37" s="566"/>
      <c r="AY37" s="566"/>
      <c r="AZ37" s="566"/>
      <c r="BA37" s="566"/>
      <c r="BB37" s="566"/>
      <c r="BC37" s="566"/>
      <c r="BD37" s="520"/>
    </row>
    <row r="38" spans="1:61" s="516" customFormat="1" ht="63.6" customHeight="1" x14ac:dyDescent="0.2">
      <c r="A38" s="521"/>
      <c r="M38" s="522"/>
      <c r="Q38" s="567" t="s">
        <v>244</v>
      </c>
      <c r="R38" s="568"/>
      <c r="S38" s="568"/>
      <c r="T38" s="568"/>
      <c r="U38" s="568"/>
      <c r="V38" s="568"/>
      <c r="W38" s="568"/>
      <c r="X38" s="569" t="s">
        <v>22</v>
      </c>
      <c r="Y38" s="569"/>
      <c r="Z38" s="569" t="s">
        <v>23</v>
      </c>
      <c r="AA38" s="570"/>
      <c r="AK38" s="571" t="s">
        <v>245</v>
      </c>
      <c r="AL38" s="572"/>
      <c r="AM38" s="572"/>
      <c r="AN38" s="572"/>
      <c r="AO38" s="572"/>
      <c r="AP38" s="572"/>
      <c r="AQ38" s="572"/>
      <c r="AR38" s="572"/>
      <c r="AS38" s="572"/>
      <c r="AT38" s="573"/>
      <c r="AU38" s="574" t="s">
        <v>246</v>
      </c>
      <c r="AV38" s="572"/>
      <c r="AW38" s="572"/>
      <c r="AX38" s="572"/>
      <c r="AY38" s="572"/>
      <c r="AZ38" s="572"/>
      <c r="BA38" s="572"/>
      <c r="BB38" s="573"/>
      <c r="BC38" s="575" t="s">
        <v>22</v>
      </c>
      <c r="BD38" s="576"/>
    </row>
    <row r="39" spans="1:61" s="516" customFormat="1" ht="12.75" customHeight="1" x14ac:dyDescent="0.25">
      <c r="A39" s="523"/>
      <c r="M39" s="508"/>
      <c r="Q39" s="604" t="s">
        <v>78</v>
      </c>
      <c r="R39" s="605"/>
      <c r="S39" s="605"/>
      <c r="T39" s="605"/>
      <c r="U39" s="605"/>
      <c r="V39" s="605"/>
      <c r="W39" s="605"/>
      <c r="X39" s="606">
        <v>1.2</v>
      </c>
      <c r="Y39" s="606"/>
      <c r="Z39" s="607">
        <v>4</v>
      </c>
      <c r="AA39" s="608"/>
      <c r="AK39" s="583" t="s">
        <v>187</v>
      </c>
      <c r="AL39" s="584"/>
      <c r="AM39" s="584"/>
      <c r="AN39" s="584"/>
      <c r="AO39" s="584"/>
      <c r="AP39" s="584"/>
      <c r="AQ39" s="584"/>
      <c r="AR39" s="584"/>
      <c r="AS39" s="584"/>
      <c r="AT39" s="585"/>
      <c r="AU39" s="592" t="s">
        <v>247</v>
      </c>
      <c r="AV39" s="593"/>
      <c r="AW39" s="593"/>
      <c r="AX39" s="593"/>
      <c r="AY39" s="593"/>
      <c r="AZ39" s="593"/>
      <c r="BA39" s="593"/>
      <c r="BB39" s="594"/>
      <c r="BC39" s="592">
        <v>6</v>
      </c>
      <c r="BD39" s="601"/>
    </row>
    <row r="40" spans="1:61" s="516" customFormat="1" x14ac:dyDescent="0.25">
      <c r="A40" s="523"/>
      <c r="M40" s="508"/>
      <c r="Q40" s="604" t="s">
        <v>248</v>
      </c>
      <c r="R40" s="605"/>
      <c r="S40" s="605"/>
      <c r="T40" s="605"/>
      <c r="U40" s="605"/>
      <c r="V40" s="605"/>
      <c r="W40" s="605"/>
      <c r="X40" s="606">
        <v>3.4</v>
      </c>
      <c r="Y40" s="606"/>
      <c r="Z40" s="607">
        <v>4</v>
      </c>
      <c r="AA40" s="608"/>
      <c r="AK40" s="586"/>
      <c r="AL40" s="587"/>
      <c r="AM40" s="587"/>
      <c r="AN40" s="587"/>
      <c r="AO40" s="587"/>
      <c r="AP40" s="587"/>
      <c r="AQ40" s="587"/>
      <c r="AR40" s="587"/>
      <c r="AS40" s="587"/>
      <c r="AT40" s="588"/>
      <c r="AU40" s="595"/>
      <c r="AV40" s="596"/>
      <c r="AW40" s="596"/>
      <c r="AX40" s="596"/>
      <c r="AY40" s="596"/>
      <c r="AZ40" s="596"/>
      <c r="BA40" s="596"/>
      <c r="BB40" s="597"/>
      <c r="BC40" s="595"/>
      <c r="BD40" s="602"/>
    </row>
    <row r="41" spans="1:61" s="516" customFormat="1" ht="12.75" customHeight="1" thickBot="1" x14ac:dyDescent="0.3">
      <c r="A41" s="523"/>
      <c r="M41" s="508"/>
      <c r="Q41" s="609" t="s">
        <v>249</v>
      </c>
      <c r="R41" s="610"/>
      <c r="S41" s="610"/>
      <c r="T41" s="610"/>
      <c r="U41" s="610"/>
      <c r="V41" s="610"/>
      <c r="W41" s="610"/>
      <c r="X41" s="611">
        <v>5.6</v>
      </c>
      <c r="Y41" s="611"/>
      <c r="Z41" s="611">
        <v>4</v>
      </c>
      <c r="AA41" s="612"/>
      <c r="AK41" s="589"/>
      <c r="AL41" s="590"/>
      <c r="AM41" s="590"/>
      <c r="AN41" s="590"/>
      <c r="AO41" s="590"/>
      <c r="AP41" s="590"/>
      <c r="AQ41" s="590"/>
      <c r="AR41" s="590"/>
      <c r="AS41" s="590"/>
      <c r="AT41" s="591"/>
      <c r="AU41" s="598"/>
      <c r="AV41" s="599"/>
      <c r="AW41" s="599"/>
      <c r="AX41" s="599"/>
      <c r="AY41" s="599"/>
      <c r="AZ41" s="599"/>
      <c r="BA41" s="599"/>
      <c r="BB41" s="600"/>
      <c r="BC41" s="598"/>
      <c r="BD41" s="603"/>
    </row>
    <row r="42" spans="1:61" s="516" customFormat="1" ht="15" customHeight="1" x14ac:dyDescent="0.25">
      <c r="A42" s="523"/>
      <c r="B42" s="433"/>
      <c r="C42" s="433"/>
      <c r="D42" s="433"/>
      <c r="E42" s="433"/>
      <c r="F42" s="433"/>
      <c r="G42" s="433"/>
      <c r="H42" s="433"/>
      <c r="I42" s="433"/>
      <c r="J42" s="433"/>
      <c r="K42" s="433"/>
      <c r="L42" s="433"/>
      <c r="M42" s="433"/>
      <c r="N42" s="518"/>
      <c r="O42" s="518"/>
      <c r="P42" s="518"/>
      <c r="Q42" s="518"/>
      <c r="R42" s="518"/>
      <c r="S42" s="518"/>
      <c r="T42" s="518"/>
      <c r="U42" s="518"/>
      <c r="V42" s="518"/>
      <c r="W42" s="518"/>
      <c r="X42" s="524"/>
      <c r="Y42" s="524"/>
      <c r="Z42" s="524"/>
      <c r="AA42" s="524"/>
      <c r="AB42" s="524"/>
      <c r="AC42" s="524"/>
      <c r="AD42" s="524"/>
      <c r="AE42" s="524"/>
      <c r="AF42" s="524"/>
      <c r="AG42" s="524"/>
    </row>
    <row r="43" spans="1:61" ht="12.75" customHeight="1" x14ac:dyDescent="0.3"/>
    <row r="44" spans="1:61" ht="12.75" customHeight="1" x14ac:dyDescent="0.3"/>
  </sheetData>
  <mergeCells count="71">
    <mergeCell ref="Q39:W39"/>
    <mergeCell ref="X39:Y39"/>
    <mergeCell ref="Z39:AA39"/>
    <mergeCell ref="Q40:W40"/>
    <mergeCell ref="X40:Y40"/>
    <mergeCell ref="Z40:AA40"/>
    <mergeCell ref="Q41:W41"/>
    <mergeCell ref="X41:Y41"/>
    <mergeCell ref="Z41:AA41"/>
    <mergeCell ref="BH28:BH31"/>
    <mergeCell ref="AG28:AJ28"/>
    <mergeCell ref="AK39:AT41"/>
    <mergeCell ref="AU39:BB41"/>
    <mergeCell ref="BC39:BD41"/>
    <mergeCell ref="BC28:BC31"/>
    <mergeCell ref="BD28:BD31"/>
    <mergeCell ref="BE28:BE31"/>
    <mergeCell ref="BF28:BF31"/>
    <mergeCell ref="BG28:BG31"/>
    <mergeCell ref="Q37:AA37"/>
    <mergeCell ref="AL37:BC37"/>
    <mergeCell ref="Q38:W38"/>
    <mergeCell ref="X38:Y38"/>
    <mergeCell ref="Z38:AA38"/>
    <mergeCell ref="AK38:AT38"/>
    <mergeCell ref="AU38:BB38"/>
    <mergeCell ref="BC38:BD38"/>
    <mergeCell ref="A27:BA27"/>
    <mergeCell ref="BB27:BI27"/>
    <mergeCell ref="A28:A31"/>
    <mergeCell ref="B28:F28"/>
    <mergeCell ref="G28:J28"/>
    <mergeCell ref="K28:N28"/>
    <mergeCell ref="O28:S28"/>
    <mergeCell ref="T28:W28"/>
    <mergeCell ref="X28:AA28"/>
    <mergeCell ref="AB28:AF28"/>
    <mergeCell ref="AK28:AN28"/>
    <mergeCell ref="AO28:AS28"/>
    <mergeCell ref="AT28:AW28"/>
    <mergeCell ref="AX28:BA28"/>
    <mergeCell ref="BB28:BB31"/>
    <mergeCell ref="BI28:BI31"/>
    <mergeCell ref="G21:X21"/>
    <mergeCell ref="AI21:AZ21"/>
    <mergeCell ref="G23:X23"/>
    <mergeCell ref="AI23:AZ23"/>
    <mergeCell ref="G25:X25"/>
    <mergeCell ref="AI25:AZ25"/>
    <mergeCell ref="P14:AT14"/>
    <mergeCell ref="P15:AT15"/>
    <mergeCell ref="G17:AD17"/>
    <mergeCell ref="AI17:AZ17"/>
    <mergeCell ref="G19:X19"/>
    <mergeCell ref="AI19:BF19"/>
    <mergeCell ref="P13:AT13"/>
    <mergeCell ref="A1:BI1"/>
    <mergeCell ref="A2:BI2"/>
    <mergeCell ref="A3:BI3"/>
    <mergeCell ref="A4:BI4"/>
    <mergeCell ref="J5:AT5"/>
    <mergeCell ref="J6:AO6"/>
    <mergeCell ref="AU5:BA5"/>
    <mergeCell ref="AU6:BA7"/>
    <mergeCell ref="AU8:BD8"/>
    <mergeCell ref="AU9:BA9"/>
    <mergeCell ref="Q8:AM8"/>
    <mergeCell ref="Q9:AM9"/>
    <mergeCell ref="A10:G10"/>
    <mergeCell ref="Q10:AM10"/>
    <mergeCell ref="P12:AN12"/>
  </mergeCells>
  <printOptions horizontalCentered="1"/>
  <pageMargins left="0.11811023622047245" right="0.11811023622047245" top="0.31496062992125984" bottom="0.15748031496062992" header="0" footer="0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88"/>
  <sheetViews>
    <sheetView tabSelected="1" view="pageBreakPreview" topLeftCell="A25" zoomScale="60" zoomScaleNormal="80" workbookViewId="0">
      <selection activeCell="B29" sqref="B29"/>
    </sheetView>
  </sheetViews>
  <sheetFormatPr defaultColWidth="9.109375" defaultRowHeight="15.6" x14ac:dyDescent="0.3"/>
  <cols>
    <col min="1" max="1" width="10.44140625" style="5" customWidth="1"/>
    <col min="2" max="2" width="51.44140625" style="4" customWidth="1"/>
    <col min="3" max="6" width="6.109375" style="4" customWidth="1"/>
    <col min="7" max="7" width="6.33203125" style="4" customWidth="1"/>
    <col min="8" max="8" width="8.6640625" style="4" customWidth="1"/>
    <col min="9" max="14" width="6" style="4" customWidth="1"/>
    <col min="15" max="15" width="8.33203125" style="4" customWidth="1"/>
    <col min="16" max="27" width="6.88671875" style="4" customWidth="1"/>
    <col min="28" max="28" width="9.6640625" style="94" customWidth="1"/>
    <col min="29" max="31" width="6" style="4" customWidth="1"/>
    <col min="32" max="32" width="6" style="407" customWidth="1"/>
    <col min="33" max="35" width="6" style="4" customWidth="1"/>
    <col min="36" max="16384" width="9.109375" style="4"/>
  </cols>
  <sheetData>
    <row r="1" spans="1:34" s="1" customFormat="1" ht="15" customHeight="1" thickBot="1" x14ac:dyDescent="0.35">
      <c r="A1" s="679" t="s">
        <v>120</v>
      </c>
      <c r="B1" s="680"/>
      <c r="C1" s="680"/>
      <c r="D1" s="680"/>
      <c r="E1" s="680"/>
      <c r="F1" s="680"/>
      <c r="G1" s="680"/>
      <c r="H1" s="680"/>
      <c r="I1" s="680"/>
      <c r="J1" s="680"/>
      <c r="K1" s="680"/>
      <c r="L1" s="680"/>
      <c r="M1" s="680"/>
      <c r="N1" s="680"/>
      <c r="O1" s="680"/>
      <c r="P1" s="680"/>
      <c r="Q1" s="680"/>
      <c r="R1" s="680"/>
      <c r="S1" s="680"/>
      <c r="T1" s="680"/>
      <c r="U1" s="680"/>
      <c r="V1" s="680"/>
      <c r="W1" s="680"/>
      <c r="X1" s="680"/>
      <c r="Y1" s="680"/>
      <c r="Z1" s="680"/>
      <c r="AA1" s="680"/>
      <c r="AB1" s="93"/>
    </row>
    <row r="2" spans="1:34" s="1" customFormat="1" ht="30" customHeight="1" thickBot="1" x14ac:dyDescent="0.35">
      <c r="A2" s="671" t="s">
        <v>121</v>
      </c>
      <c r="B2" s="684" t="s">
        <v>102</v>
      </c>
      <c r="C2" s="686" t="s">
        <v>27</v>
      </c>
      <c r="D2" s="687"/>
      <c r="E2" s="687"/>
      <c r="F2" s="688"/>
      <c r="G2" s="689" t="s">
        <v>28</v>
      </c>
      <c r="H2" s="692" t="s">
        <v>29</v>
      </c>
      <c r="I2" s="693"/>
      <c r="J2" s="693"/>
      <c r="K2" s="693"/>
      <c r="L2" s="693"/>
      <c r="M2" s="693"/>
      <c r="N2" s="694"/>
      <c r="O2" s="694"/>
      <c r="P2" s="681" t="s">
        <v>122</v>
      </c>
      <c r="Q2" s="682"/>
      <c r="R2" s="682"/>
      <c r="S2" s="682"/>
      <c r="T2" s="682"/>
      <c r="U2" s="682"/>
      <c r="V2" s="682"/>
      <c r="W2" s="682"/>
      <c r="X2" s="682"/>
      <c r="Y2" s="682"/>
      <c r="Z2" s="682"/>
      <c r="AA2" s="683"/>
      <c r="AB2" s="93"/>
    </row>
    <row r="3" spans="1:34" s="1" customFormat="1" ht="15" customHeight="1" x14ac:dyDescent="0.3">
      <c r="A3" s="672"/>
      <c r="B3" s="685"/>
      <c r="C3" s="695" t="s">
        <v>30</v>
      </c>
      <c r="D3" s="652" t="s">
        <v>31</v>
      </c>
      <c r="E3" s="666" t="s">
        <v>32</v>
      </c>
      <c r="F3" s="667"/>
      <c r="G3" s="690"/>
      <c r="H3" s="697" t="s">
        <v>33</v>
      </c>
      <c r="I3" s="666" t="s">
        <v>34</v>
      </c>
      <c r="J3" s="666"/>
      <c r="K3" s="666"/>
      <c r="L3" s="667"/>
      <c r="M3" s="667"/>
      <c r="N3" s="649" t="s">
        <v>105</v>
      </c>
      <c r="O3" s="649" t="s">
        <v>35</v>
      </c>
      <c r="P3" s="669" t="s">
        <v>88</v>
      </c>
      <c r="Q3" s="670"/>
      <c r="R3" s="670"/>
      <c r="S3" s="670"/>
      <c r="T3" s="658" t="s">
        <v>99</v>
      </c>
      <c r="U3" s="658"/>
      <c r="V3" s="658"/>
      <c r="W3" s="659"/>
      <c r="X3" s="658" t="s">
        <v>153</v>
      </c>
      <c r="Y3" s="658"/>
      <c r="Z3" s="658"/>
      <c r="AA3" s="659"/>
      <c r="AB3" s="93"/>
    </row>
    <row r="4" spans="1:34" s="1" customFormat="1" ht="15" customHeight="1" x14ac:dyDescent="0.3">
      <c r="A4" s="672"/>
      <c r="B4" s="685"/>
      <c r="C4" s="695"/>
      <c r="D4" s="652"/>
      <c r="E4" s="652" t="s">
        <v>36</v>
      </c>
      <c r="F4" s="664" t="s">
        <v>123</v>
      </c>
      <c r="G4" s="690"/>
      <c r="H4" s="697"/>
      <c r="I4" s="699" t="s">
        <v>37</v>
      </c>
      <c r="J4" s="666" t="s">
        <v>124</v>
      </c>
      <c r="K4" s="666"/>
      <c r="L4" s="667"/>
      <c r="M4" s="667"/>
      <c r="N4" s="650"/>
      <c r="O4" s="650"/>
      <c r="P4" s="669"/>
      <c r="Q4" s="670"/>
      <c r="R4" s="670"/>
      <c r="S4" s="670"/>
      <c r="T4" s="660"/>
      <c r="U4" s="660"/>
      <c r="V4" s="660"/>
      <c r="W4" s="661"/>
      <c r="X4" s="660"/>
      <c r="Y4" s="660"/>
      <c r="Z4" s="660"/>
      <c r="AA4" s="661"/>
      <c r="AB4" s="93"/>
    </row>
    <row r="5" spans="1:34" s="1" customFormat="1" ht="17.25" customHeight="1" x14ac:dyDescent="0.3">
      <c r="A5" s="672"/>
      <c r="B5" s="685"/>
      <c r="C5" s="695"/>
      <c r="D5" s="652"/>
      <c r="E5" s="652"/>
      <c r="F5" s="665"/>
      <c r="G5" s="690"/>
      <c r="H5" s="697"/>
      <c r="I5" s="699"/>
      <c r="J5" s="645" t="s">
        <v>38</v>
      </c>
      <c r="K5" s="645" t="s">
        <v>39</v>
      </c>
      <c r="L5" s="646" t="s">
        <v>116</v>
      </c>
      <c r="M5" s="647" t="s">
        <v>40</v>
      </c>
      <c r="N5" s="650"/>
      <c r="O5" s="650"/>
      <c r="P5" s="613" t="s">
        <v>125</v>
      </c>
      <c r="Q5" s="614"/>
      <c r="R5" s="613" t="s">
        <v>126</v>
      </c>
      <c r="S5" s="614"/>
      <c r="T5" s="613" t="s">
        <v>127</v>
      </c>
      <c r="U5" s="614"/>
      <c r="V5" s="613" t="s">
        <v>128</v>
      </c>
      <c r="W5" s="614"/>
      <c r="X5" s="613" t="s">
        <v>154</v>
      </c>
      <c r="Y5" s="614"/>
      <c r="Z5" s="613" t="s">
        <v>155</v>
      </c>
      <c r="AA5" s="662"/>
      <c r="AB5" s="93"/>
    </row>
    <row r="6" spans="1:34" s="1" customFormat="1" ht="21.75" customHeight="1" thickBot="1" x14ac:dyDescent="0.35">
      <c r="A6" s="672"/>
      <c r="B6" s="685"/>
      <c r="C6" s="695"/>
      <c r="D6" s="652"/>
      <c r="E6" s="652"/>
      <c r="F6" s="665"/>
      <c r="G6" s="690"/>
      <c r="H6" s="697"/>
      <c r="I6" s="699"/>
      <c r="J6" s="645"/>
      <c r="K6" s="645"/>
      <c r="L6" s="668"/>
      <c r="M6" s="647"/>
      <c r="N6" s="650"/>
      <c r="O6" s="650"/>
      <c r="P6" s="637" t="s">
        <v>129</v>
      </c>
      <c r="Q6" s="638"/>
      <c r="R6" s="639" t="s">
        <v>129</v>
      </c>
      <c r="S6" s="640"/>
      <c r="T6" s="639" t="s">
        <v>129</v>
      </c>
      <c r="U6" s="640"/>
      <c r="V6" s="639" t="s">
        <v>129</v>
      </c>
      <c r="W6" s="640"/>
      <c r="X6" s="639" t="s">
        <v>129</v>
      </c>
      <c r="Y6" s="640"/>
      <c r="Z6" s="639" t="s">
        <v>188</v>
      </c>
      <c r="AA6" s="663"/>
      <c r="AB6" s="93"/>
    </row>
    <row r="7" spans="1:34" s="1" customFormat="1" ht="81.599999999999994" customHeight="1" thickBot="1" x14ac:dyDescent="0.35">
      <c r="A7" s="673"/>
      <c r="B7" s="685"/>
      <c r="C7" s="696"/>
      <c r="D7" s="653"/>
      <c r="E7" s="653"/>
      <c r="F7" s="665"/>
      <c r="G7" s="691"/>
      <c r="H7" s="698"/>
      <c r="I7" s="700"/>
      <c r="J7" s="646"/>
      <c r="K7" s="646"/>
      <c r="L7" s="668"/>
      <c r="M7" s="648"/>
      <c r="N7" s="651"/>
      <c r="O7" s="651"/>
      <c r="P7" s="241" t="s">
        <v>130</v>
      </c>
      <c r="Q7" s="242" t="s">
        <v>131</v>
      </c>
      <c r="R7" s="241" t="s">
        <v>130</v>
      </c>
      <c r="S7" s="242" t="s">
        <v>131</v>
      </c>
      <c r="T7" s="241" t="s">
        <v>130</v>
      </c>
      <c r="U7" s="242" t="s">
        <v>131</v>
      </c>
      <c r="V7" s="241" t="s">
        <v>130</v>
      </c>
      <c r="W7" s="242" t="s">
        <v>131</v>
      </c>
      <c r="X7" s="241" t="s">
        <v>130</v>
      </c>
      <c r="Y7" s="242" t="s">
        <v>131</v>
      </c>
      <c r="Z7" s="241" t="s">
        <v>130</v>
      </c>
      <c r="AA7" s="242" t="s">
        <v>131</v>
      </c>
      <c r="AB7" s="93"/>
    </row>
    <row r="8" spans="1:34" s="3" customFormat="1" ht="14.1" customHeight="1" thickBot="1" x14ac:dyDescent="0.35">
      <c r="A8" s="243">
        <v>1</v>
      </c>
      <c r="B8" s="244">
        <v>2</v>
      </c>
      <c r="C8" s="244">
        <v>3</v>
      </c>
      <c r="D8" s="244">
        <v>4</v>
      </c>
      <c r="E8" s="244">
        <v>5</v>
      </c>
      <c r="F8" s="244">
        <v>6</v>
      </c>
      <c r="G8" s="244">
        <v>7</v>
      </c>
      <c r="H8" s="244">
        <v>8</v>
      </c>
      <c r="I8" s="244">
        <v>9</v>
      </c>
      <c r="J8" s="244">
        <v>10</v>
      </c>
      <c r="K8" s="244">
        <v>11</v>
      </c>
      <c r="L8" s="244">
        <v>12</v>
      </c>
      <c r="M8" s="244">
        <v>13</v>
      </c>
      <c r="N8" s="244">
        <v>14</v>
      </c>
      <c r="O8" s="392">
        <v>15</v>
      </c>
      <c r="P8" s="243">
        <v>16</v>
      </c>
      <c r="Q8" s="244">
        <v>17</v>
      </c>
      <c r="R8" s="244">
        <v>18</v>
      </c>
      <c r="S8" s="244">
        <v>19</v>
      </c>
      <c r="T8" s="244">
        <v>20</v>
      </c>
      <c r="U8" s="244">
        <v>21</v>
      </c>
      <c r="V8" s="244">
        <v>22</v>
      </c>
      <c r="W8" s="245">
        <v>23</v>
      </c>
      <c r="X8" s="244">
        <v>24</v>
      </c>
      <c r="Y8" s="244">
        <v>25</v>
      </c>
      <c r="Z8" s="244">
        <v>26</v>
      </c>
      <c r="AA8" s="245">
        <v>27</v>
      </c>
      <c r="AB8" s="93"/>
    </row>
    <row r="9" spans="1:34" ht="31.8" customHeight="1" thickBot="1" x14ac:dyDescent="0.35">
      <c r="A9" s="656" t="s">
        <v>132</v>
      </c>
      <c r="B9" s="657"/>
      <c r="C9" s="657"/>
      <c r="D9" s="657"/>
      <c r="E9" s="657"/>
      <c r="F9" s="657"/>
      <c r="G9" s="657"/>
      <c r="H9" s="657"/>
      <c r="I9" s="657"/>
      <c r="J9" s="657"/>
      <c r="K9" s="657"/>
      <c r="L9" s="657"/>
      <c r="M9" s="657"/>
      <c r="N9" s="657"/>
      <c r="O9" s="657"/>
      <c r="P9" s="657"/>
      <c r="Q9" s="657"/>
      <c r="R9" s="657"/>
      <c r="S9" s="657"/>
      <c r="T9" s="657"/>
      <c r="U9" s="657"/>
      <c r="V9" s="657"/>
      <c r="W9" s="657"/>
      <c r="X9" s="657"/>
      <c r="Y9" s="657"/>
      <c r="Z9" s="657"/>
      <c r="AA9" s="657"/>
      <c r="AC9" s="674" t="s">
        <v>49</v>
      </c>
      <c r="AD9" s="675"/>
      <c r="AE9" s="675"/>
      <c r="AF9" s="675"/>
      <c r="AG9" s="675"/>
      <c r="AH9" s="675"/>
    </row>
    <row r="10" spans="1:34" ht="18" thickBot="1" x14ac:dyDescent="0.35">
      <c r="A10" s="701" t="s">
        <v>133</v>
      </c>
      <c r="B10" s="702"/>
      <c r="C10" s="702"/>
      <c r="D10" s="702"/>
      <c r="E10" s="702"/>
      <c r="F10" s="702"/>
      <c r="G10" s="702"/>
      <c r="H10" s="702"/>
      <c r="I10" s="702"/>
      <c r="J10" s="702"/>
      <c r="K10" s="702"/>
      <c r="L10" s="702"/>
      <c r="M10" s="702"/>
      <c r="N10" s="702"/>
      <c r="O10" s="702"/>
      <c r="P10" s="702"/>
      <c r="Q10" s="702"/>
      <c r="R10" s="702"/>
      <c r="S10" s="702"/>
      <c r="T10" s="702"/>
      <c r="U10" s="702"/>
      <c r="V10" s="702"/>
      <c r="W10" s="702"/>
      <c r="X10" s="702"/>
      <c r="Y10" s="702"/>
      <c r="Z10" s="702"/>
      <c r="AA10" s="703"/>
      <c r="AC10" s="90">
        <v>1</v>
      </c>
      <c r="AD10" s="91">
        <v>2</v>
      </c>
      <c r="AE10" s="91">
        <v>3</v>
      </c>
      <c r="AF10" s="92">
        <v>4</v>
      </c>
      <c r="AG10" s="91">
        <v>5</v>
      </c>
      <c r="AH10" s="92">
        <v>6</v>
      </c>
    </row>
    <row r="11" spans="1:34" s="13" customFormat="1" x14ac:dyDescent="0.3">
      <c r="A11" s="234" t="s">
        <v>41</v>
      </c>
      <c r="B11" s="246" t="s">
        <v>66</v>
      </c>
      <c r="C11" s="184"/>
      <c r="D11" s="184">
        <v>2</v>
      </c>
      <c r="E11" s="184"/>
      <c r="F11" s="247"/>
      <c r="G11" s="235">
        <v>3</v>
      </c>
      <c r="H11" s="145">
        <v>90</v>
      </c>
      <c r="I11" s="263">
        <v>30</v>
      </c>
      <c r="J11" s="260">
        <v>16</v>
      </c>
      <c r="K11" s="146"/>
      <c r="L11" s="192"/>
      <c r="M11" s="250">
        <v>14</v>
      </c>
      <c r="N11" s="172"/>
      <c r="O11" s="172">
        <f t="shared" ref="O11" si="0">H11-I11-N11</f>
        <v>60</v>
      </c>
      <c r="P11" s="152"/>
      <c r="Q11" s="277"/>
      <c r="R11" s="152">
        <v>2</v>
      </c>
      <c r="S11" s="278" t="s">
        <v>140</v>
      </c>
      <c r="T11" s="152"/>
      <c r="U11" s="280"/>
      <c r="V11" s="152"/>
      <c r="W11" s="277"/>
      <c r="X11" s="152"/>
      <c r="Y11" s="280"/>
      <c r="Z11" s="152"/>
      <c r="AA11" s="277"/>
      <c r="AB11" s="96">
        <f>I11/H11</f>
        <v>0.33333333333333331</v>
      </c>
      <c r="AC11" s="177"/>
      <c r="AD11" s="178">
        <v>3</v>
      </c>
      <c r="AE11" s="178"/>
      <c r="AF11" s="179"/>
      <c r="AG11" s="178"/>
      <c r="AH11" s="179"/>
    </row>
    <row r="12" spans="1:34" s="13" customFormat="1" ht="28.2" customHeight="1" x14ac:dyDescent="0.3">
      <c r="A12" s="234" t="s">
        <v>42</v>
      </c>
      <c r="B12" s="147" t="s">
        <v>67</v>
      </c>
      <c r="C12" s="138">
        <v>1</v>
      </c>
      <c r="D12" s="148"/>
      <c r="E12" s="138"/>
      <c r="F12" s="139"/>
      <c r="G12" s="140">
        <v>4</v>
      </c>
      <c r="H12" s="141">
        <v>120</v>
      </c>
      <c r="I12" s="264">
        <v>44</v>
      </c>
      <c r="J12" s="261">
        <v>14</v>
      </c>
      <c r="K12" s="142"/>
      <c r="L12" s="142"/>
      <c r="M12" s="251">
        <v>30</v>
      </c>
      <c r="N12" s="171">
        <v>30</v>
      </c>
      <c r="O12" s="170">
        <f>H12-I12-N12</f>
        <v>46</v>
      </c>
      <c r="P12" s="136">
        <v>3</v>
      </c>
      <c r="Q12" s="278" t="s">
        <v>139</v>
      </c>
      <c r="R12" s="163"/>
      <c r="S12" s="281"/>
      <c r="T12" s="136"/>
      <c r="U12" s="249"/>
      <c r="V12" s="136"/>
      <c r="W12" s="278"/>
      <c r="X12" s="136"/>
      <c r="Y12" s="249"/>
      <c r="Z12" s="136"/>
      <c r="AA12" s="278"/>
      <c r="AB12" s="96">
        <f>I12/H12</f>
        <v>0.36666666666666664</v>
      </c>
      <c r="AC12" s="50">
        <v>4</v>
      </c>
      <c r="AD12" s="6"/>
      <c r="AE12" s="6"/>
      <c r="AF12" s="8"/>
      <c r="AG12" s="6"/>
      <c r="AH12" s="8"/>
    </row>
    <row r="13" spans="1:34" s="13" customFormat="1" ht="41.4" x14ac:dyDescent="0.3">
      <c r="A13" s="234" t="s">
        <v>43</v>
      </c>
      <c r="B13" s="168" t="s">
        <v>68</v>
      </c>
      <c r="C13" s="184"/>
      <c r="D13" s="184">
        <v>2</v>
      </c>
      <c r="E13" s="164"/>
      <c r="F13" s="165"/>
      <c r="G13" s="133">
        <v>4</v>
      </c>
      <c r="H13" s="134">
        <v>120</v>
      </c>
      <c r="I13" s="188">
        <v>44</v>
      </c>
      <c r="J13" s="233">
        <v>16</v>
      </c>
      <c r="K13" s="166"/>
      <c r="L13" s="166"/>
      <c r="M13" s="252">
        <v>28</v>
      </c>
      <c r="N13" s="170"/>
      <c r="O13" s="170">
        <f t="shared" ref="O13:O22" si="1">H13-I13-N13</f>
        <v>76</v>
      </c>
      <c r="P13" s="136"/>
      <c r="Q13" s="283"/>
      <c r="R13" s="136">
        <v>3</v>
      </c>
      <c r="S13" s="278" t="s">
        <v>139</v>
      </c>
      <c r="T13" s="136"/>
      <c r="U13" s="278"/>
      <c r="V13" s="136"/>
      <c r="W13" s="278"/>
      <c r="X13" s="136"/>
      <c r="Y13" s="278"/>
      <c r="Z13" s="136"/>
      <c r="AA13" s="278"/>
      <c r="AB13" s="96">
        <f>I13/H13</f>
        <v>0.36666666666666664</v>
      </c>
      <c r="AC13" s="50"/>
      <c r="AD13" s="6">
        <v>4</v>
      </c>
      <c r="AE13" s="6"/>
      <c r="AF13" s="8"/>
      <c r="AG13" s="6"/>
      <c r="AH13" s="8"/>
    </row>
    <row r="14" spans="1:34" s="13" customFormat="1" ht="19.5" customHeight="1" thickBot="1" x14ac:dyDescent="0.35">
      <c r="A14" s="234" t="s">
        <v>44</v>
      </c>
      <c r="B14" s="147" t="s">
        <v>69</v>
      </c>
      <c r="C14" s="138">
        <v>2</v>
      </c>
      <c r="D14" s="184">
        <v>1</v>
      </c>
      <c r="E14" s="164"/>
      <c r="F14" s="165"/>
      <c r="G14" s="133">
        <v>4</v>
      </c>
      <c r="H14" s="134">
        <v>120</v>
      </c>
      <c r="I14" s="188">
        <v>44</v>
      </c>
      <c r="J14" s="233">
        <v>14</v>
      </c>
      <c r="K14" s="166"/>
      <c r="L14" s="166"/>
      <c r="M14" s="252">
        <v>30</v>
      </c>
      <c r="N14" s="170">
        <v>30</v>
      </c>
      <c r="O14" s="170">
        <f t="shared" si="1"/>
        <v>46</v>
      </c>
      <c r="P14" s="136">
        <v>2</v>
      </c>
      <c r="Q14" s="249" t="s">
        <v>142</v>
      </c>
      <c r="R14" s="163">
        <v>1</v>
      </c>
      <c r="S14" s="249" t="s">
        <v>142</v>
      </c>
      <c r="T14" s="136"/>
      <c r="U14" s="249"/>
      <c r="V14" s="136"/>
      <c r="W14" s="278"/>
      <c r="X14" s="136"/>
      <c r="Y14" s="249"/>
      <c r="Z14" s="136"/>
      <c r="AA14" s="278"/>
      <c r="AB14" s="96">
        <f t="shared" ref="AB14" si="2">I14/H14</f>
        <v>0.36666666666666664</v>
      </c>
      <c r="AC14" s="365">
        <v>2</v>
      </c>
      <c r="AD14" s="158">
        <v>2</v>
      </c>
      <c r="AE14" s="158"/>
      <c r="AF14" s="366"/>
      <c r="AG14" s="158"/>
      <c r="AH14" s="366"/>
    </row>
    <row r="15" spans="1:34" s="13" customFormat="1" x14ac:dyDescent="0.3">
      <c r="A15" s="234" t="s">
        <v>45</v>
      </c>
      <c r="B15" s="143" t="s">
        <v>70</v>
      </c>
      <c r="C15" s="184"/>
      <c r="D15" s="184">
        <v>2</v>
      </c>
      <c r="E15" s="184"/>
      <c r="F15" s="132"/>
      <c r="G15" s="133">
        <v>3</v>
      </c>
      <c r="H15" s="134">
        <v>90</v>
      </c>
      <c r="I15" s="188">
        <v>30</v>
      </c>
      <c r="J15" s="233">
        <v>16</v>
      </c>
      <c r="K15" s="135"/>
      <c r="L15" s="166"/>
      <c r="M15" s="254">
        <v>14</v>
      </c>
      <c r="N15" s="170"/>
      <c r="O15" s="170">
        <f t="shared" si="1"/>
        <v>60</v>
      </c>
      <c r="P15" s="136"/>
      <c r="Q15" s="278"/>
      <c r="R15" s="136">
        <v>2</v>
      </c>
      <c r="S15" s="278" t="s">
        <v>140</v>
      </c>
      <c r="T15" s="136"/>
      <c r="U15" s="249"/>
      <c r="V15" s="136"/>
      <c r="W15" s="278"/>
      <c r="X15" s="136"/>
      <c r="Y15" s="249"/>
      <c r="Z15" s="136"/>
      <c r="AA15" s="278"/>
      <c r="AB15" s="96">
        <f t="shared" ref="AB15:AB22" si="3">I15/H15</f>
        <v>0.33333333333333331</v>
      </c>
      <c r="AC15" s="50"/>
      <c r="AD15" s="6">
        <v>3</v>
      </c>
      <c r="AE15" s="6"/>
      <c r="AF15" s="8"/>
      <c r="AG15" s="6"/>
      <c r="AH15" s="8"/>
    </row>
    <row r="16" spans="1:34" s="13" customFormat="1" ht="27.6" x14ac:dyDescent="0.3">
      <c r="A16" s="234" t="s">
        <v>101</v>
      </c>
      <c r="B16" s="144" t="s">
        <v>95</v>
      </c>
      <c r="C16" s="131"/>
      <c r="D16" s="131">
        <v>1</v>
      </c>
      <c r="E16" s="131"/>
      <c r="F16" s="132"/>
      <c r="G16" s="133">
        <v>4</v>
      </c>
      <c r="H16" s="134">
        <v>120</v>
      </c>
      <c r="I16" s="188">
        <v>44</v>
      </c>
      <c r="J16" s="233">
        <v>30</v>
      </c>
      <c r="K16" s="135"/>
      <c r="L16" s="166"/>
      <c r="M16" s="254">
        <v>14</v>
      </c>
      <c r="N16" s="170"/>
      <c r="O16" s="170">
        <f t="shared" si="1"/>
        <v>76</v>
      </c>
      <c r="P16" s="136">
        <v>3</v>
      </c>
      <c r="Q16" s="278" t="s">
        <v>139</v>
      </c>
      <c r="R16" s="136"/>
      <c r="S16" s="283"/>
      <c r="T16" s="136"/>
      <c r="U16" s="249"/>
      <c r="V16" s="136"/>
      <c r="W16" s="278"/>
      <c r="X16" s="136"/>
      <c r="Y16" s="249"/>
      <c r="Z16" s="136"/>
      <c r="AA16" s="278"/>
      <c r="AB16" s="96">
        <f t="shared" si="3"/>
        <v>0.36666666666666664</v>
      </c>
      <c r="AC16" s="50">
        <v>4</v>
      </c>
      <c r="AD16" s="6"/>
      <c r="AE16" s="6"/>
      <c r="AF16" s="8"/>
      <c r="AG16" s="6"/>
      <c r="AH16" s="8"/>
    </row>
    <row r="17" spans="1:52" s="13" customFormat="1" x14ac:dyDescent="0.3">
      <c r="A17" s="234" t="s">
        <v>46</v>
      </c>
      <c r="B17" s="62" t="s">
        <v>158</v>
      </c>
      <c r="C17" s="131">
        <v>4</v>
      </c>
      <c r="D17" s="131">
        <v>2.2999999999999998</v>
      </c>
      <c r="E17" s="131"/>
      <c r="F17" s="132"/>
      <c r="G17" s="403">
        <v>3</v>
      </c>
      <c r="H17" s="134">
        <v>120</v>
      </c>
      <c r="I17" s="188">
        <v>44</v>
      </c>
      <c r="J17" s="233"/>
      <c r="K17" s="135"/>
      <c r="L17" s="166"/>
      <c r="M17" s="254">
        <v>44</v>
      </c>
      <c r="N17" s="170">
        <v>30</v>
      </c>
      <c r="O17" s="170">
        <f t="shared" si="1"/>
        <v>46</v>
      </c>
      <c r="P17" s="136"/>
      <c r="Q17" s="249"/>
      <c r="R17" s="136">
        <v>1</v>
      </c>
      <c r="S17" s="278" t="s">
        <v>148</v>
      </c>
      <c r="T17" s="136">
        <v>1</v>
      </c>
      <c r="U17" s="278" t="s">
        <v>148</v>
      </c>
      <c r="V17" s="390">
        <v>1</v>
      </c>
      <c r="W17" s="397" t="s">
        <v>148</v>
      </c>
      <c r="X17" s="136"/>
      <c r="Y17" s="249"/>
      <c r="Z17" s="136"/>
      <c r="AA17" s="278"/>
      <c r="AB17" s="96">
        <f t="shared" si="3"/>
        <v>0.36666666666666664</v>
      </c>
      <c r="AC17" s="50"/>
      <c r="AD17" s="6">
        <v>1</v>
      </c>
      <c r="AE17" s="6">
        <v>1</v>
      </c>
      <c r="AF17" s="8">
        <v>1</v>
      </c>
      <c r="AG17" s="6"/>
      <c r="AH17" s="8"/>
    </row>
    <row r="18" spans="1:52" s="169" customFormat="1" x14ac:dyDescent="0.3">
      <c r="A18" s="234" t="s">
        <v>47</v>
      </c>
      <c r="B18" s="168" t="s">
        <v>94</v>
      </c>
      <c r="C18" s="164">
        <v>6</v>
      </c>
      <c r="D18" s="164">
        <v>4.5</v>
      </c>
      <c r="E18" s="164"/>
      <c r="F18" s="165"/>
      <c r="G18" s="133">
        <v>6</v>
      </c>
      <c r="H18" s="134">
        <v>180</v>
      </c>
      <c r="I18" s="188">
        <v>88</v>
      </c>
      <c r="J18" s="233"/>
      <c r="K18" s="166"/>
      <c r="L18" s="166"/>
      <c r="M18" s="252">
        <v>88</v>
      </c>
      <c r="N18" s="170">
        <v>30</v>
      </c>
      <c r="O18" s="170">
        <f t="shared" si="1"/>
        <v>62</v>
      </c>
      <c r="P18" s="136"/>
      <c r="Q18" s="278"/>
      <c r="R18" s="136"/>
      <c r="S18" s="249"/>
      <c r="T18" s="136"/>
      <c r="U18" s="278"/>
      <c r="V18" s="362">
        <v>2</v>
      </c>
      <c r="W18" s="249" t="s">
        <v>142</v>
      </c>
      <c r="X18" s="362">
        <v>2</v>
      </c>
      <c r="Y18" s="278" t="s">
        <v>148</v>
      </c>
      <c r="Z18" s="362">
        <v>3</v>
      </c>
      <c r="AA18" s="278" t="s">
        <v>140</v>
      </c>
      <c r="AB18" s="96">
        <f t="shared" si="3"/>
        <v>0.48888888888888887</v>
      </c>
      <c r="AC18" s="50"/>
      <c r="AD18" s="6"/>
      <c r="AE18" s="6"/>
      <c r="AF18" s="8">
        <v>2</v>
      </c>
      <c r="AG18" s="6">
        <v>1</v>
      </c>
      <c r="AH18" s="8">
        <v>3</v>
      </c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s="13" customFormat="1" x14ac:dyDescent="0.3">
      <c r="A19" s="234" t="s">
        <v>117</v>
      </c>
      <c r="B19" s="137" t="s">
        <v>71</v>
      </c>
      <c r="C19" s="138"/>
      <c r="D19" s="138">
        <v>5</v>
      </c>
      <c r="E19" s="138"/>
      <c r="F19" s="139"/>
      <c r="G19" s="140">
        <v>3</v>
      </c>
      <c r="H19" s="141">
        <v>90</v>
      </c>
      <c r="I19" s="264">
        <v>30</v>
      </c>
      <c r="J19" s="261">
        <v>16</v>
      </c>
      <c r="K19" s="142"/>
      <c r="L19" s="142"/>
      <c r="M19" s="251">
        <v>14</v>
      </c>
      <c r="N19" s="171"/>
      <c r="O19" s="170">
        <f t="shared" si="1"/>
        <v>60</v>
      </c>
      <c r="P19" s="136"/>
      <c r="Q19" s="278"/>
      <c r="R19" s="163"/>
      <c r="S19" s="281"/>
      <c r="T19" s="136"/>
      <c r="U19" s="249"/>
      <c r="V19" s="136"/>
      <c r="W19" s="278"/>
      <c r="X19" s="136">
        <v>2</v>
      </c>
      <c r="Y19" s="278" t="s">
        <v>140</v>
      </c>
      <c r="Z19" s="136"/>
      <c r="AA19" s="278"/>
      <c r="AB19" s="96">
        <f t="shared" si="3"/>
        <v>0.33333333333333331</v>
      </c>
      <c r="AC19" s="50"/>
      <c r="AD19" s="6"/>
      <c r="AE19" s="6"/>
      <c r="AF19" s="8"/>
      <c r="AG19" s="6">
        <v>3</v>
      </c>
      <c r="AH19" s="8"/>
    </row>
    <row r="20" spans="1:52" s="13" customFormat="1" x14ac:dyDescent="0.3">
      <c r="A20" s="234" t="s">
        <v>118</v>
      </c>
      <c r="B20" s="137" t="s">
        <v>159</v>
      </c>
      <c r="C20" s="138"/>
      <c r="D20" s="138">
        <v>6</v>
      </c>
      <c r="E20" s="138"/>
      <c r="F20" s="139"/>
      <c r="G20" s="140">
        <v>3</v>
      </c>
      <c r="H20" s="141">
        <v>90</v>
      </c>
      <c r="I20" s="264">
        <v>30</v>
      </c>
      <c r="J20" s="261">
        <v>16</v>
      </c>
      <c r="K20" s="142"/>
      <c r="L20" s="142"/>
      <c r="M20" s="251">
        <v>14</v>
      </c>
      <c r="N20" s="352"/>
      <c r="O20" s="170">
        <f t="shared" si="1"/>
        <v>60</v>
      </c>
      <c r="P20" s="353"/>
      <c r="Q20" s="354"/>
      <c r="R20" s="355"/>
      <c r="S20" s="356"/>
      <c r="T20" s="353"/>
      <c r="U20" s="284"/>
      <c r="V20" s="353"/>
      <c r="W20" s="354"/>
      <c r="X20" s="353"/>
      <c r="Y20" s="284"/>
      <c r="Z20" s="353">
        <v>2</v>
      </c>
      <c r="AA20" s="278" t="s">
        <v>140</v>
      </c>
      <c r="AB20" s="96"/>
      <c r="AC20" s="111"/>
      <c r="AD20" s="112"/>
      <c r="AE20" s="112"/>
      <c r="AF20" s="113"/>
      <c r="AG20" s="112"/>
      <c r="AH20" s="113">
        <v>3</v>
      </c>
    </row>
    <row r="21" spans="1:52" s="13" customFormat="1" ht="27.6" x14ac:dyDescent="0.3">
      <c r="A21" s="234" t="s">
        <v>156</v>
      </c>
      <c r="B21" s="137" t="s">
        <v>74</v>
      </c>
      <c r="C21" s="138"/>
      <c r="D21" s="138">
        <v>3</v>
      </c>
      <c r="E21" s="138"/>
      <c r="F21" s="139"/>
      <c r="G21" s="140">
        <v>3</v>
      </c>
      <c r="H21" s="141">
        <v>90</v>
      </c>
      <c r="I21" s="264">
        <v>30</v>
      </c>
      <c r="J21" s="261">
        <v>16</v>
      </c>
      <c r="K21" s="142"/>
      <c r="L21" s="142"/>
      <c r="M21" s="251">
        <v>14</v>
      </c>
      <c r="N21" s="352"/>
      <c r="O21" s="170">
        <f t="shared" si="1"/>
        <v>60</v>
      </c>
      <c r="P21" s="353"/>
      <c r="Q21" s="354"/>
      <c r="R21" s="355"/>
      <c r="S21" s="356"/>
      <c r="T21" s="353">
        <v>2</v>
      </c>
      <c r="U21" s="278" t="s">
        <v>140</v>
      </c>
      <c r="V21" s="353"/>
      <c r="W21" s="354"/>
      <c r="X21" s="353"/>
      <c r="Y21" s="284"/>
      <c r="Z21" s="353"/>
      <c r="AA21" s="354"/>
      <c r="AB21" s="96"/>
      <c r="AC21" s="111"/>
      <c r="AD21" s="112"/>
      <c r="AE21" s="112">
        <v>3</v>
      </c>
      <c r="AF21" s="113"/>
      <c r="AG21" s="112"/>
      <c r="AH21" s="113"/>
    </row>
    <row r="22" spans="1:52" s="13" customFormat="1" ht="16.2" thickBot="1" x14ac:dyDescent="0.35">
      <c r="A22" s="234" t="s">
        <v>157</v>
      </c>
      <c r="B22" s="137" t="s">
        <v>87</v>
      </c>
      <c r="C22" s="358"/>
      <c r="D22" s="363" t="s">
        <v>119</v>
      </c>
      <c r="E22" s="358"/>
      <c r="F22" s="359"/>
      <c r="G22" s="228">
        <v>3</v>
      </c>
      <c r="H22" s="229">
        <f>G22*30</f>
        <v>90</v>
      </c>
      <c r="I22" s="360">
        <f>SUM(J22:M22)</f>
        <v>60</v>
      </c>
      <c r="J22" s="262">
        <v>36</v>
      </c>
      <c r="K22" s="225"/>
      <c r="L22" s="225"/>
      <c r="M22" s="253">
        <v>24</v>
      </c>
      <c r="N22" s="171"/>
      <c r="O22" s="226">
        <f t="shared" si="1"/>
        <v>30</v>
      </c>
      <c r="P22" s="230">
        <v>4</v>
      </c>
      <c r="Q22" s="249" t="s">
        <v>140</v>
      </c>
      <c r="R22" s="361"/>
      <c r="S22" s="281"/>
      <c r="T22" s="362"/>
      <c r="U22" s="249"/>
      <c r="V22" s="362"/>
      <c r="W22" s="278"/>
      <c r="X22" s="362"/>
      <c r="Y22" s="249"/>
      <c r="Z22" s="362"/>
      <c r="AA22" s="278"/>
      <c r="AB22" s="96">
        <f t="shared" si="3"/>
        <v>0.66666666666666663</v>
      </c>
      <c r="AC22" s="111">
        <v>3</v>
      </c>
      <c r="AD22" s="112"/>
      <c r="AE22" s="112"/>
      <c r="AF22" s="113"/>
      <c r="AG22" s="112"/>
      <c r="AH22" s="113"/>
    </row>
    <row r="23" spans="1:52" ht="16.2" thickBot="1" x14ac:dyDescent="0.35">
      <c r="A23" s="286"/>
      <c r="B23" s="287" t="s">
        <v>48</v>
      </c>
      <c r="C23" s="288">
        <v>4</v>
      </c>
      <c r="D23" s="357">
        <v>13</v>
      </c>
      <c r="E23" s="289"/>
      <c r="F23" s="290"/>
      <c r="G23" s="291">
        <f t="shared" ref="G23:P23" si="4">SUM(G11:G22)</f>
        <v>43</v>
      </c>
      <c r="H23" s="291">
        <f t="shared" si="4"/>
        <v>1320</v>
      </c>
      <c r="I23" s="291">
        <f t="shared" si="4"/>
        <v>518</v>
      </c>
      <c r="J23" s="291">
        <f t="shared" si="4"/>
        <v>190</v>
      </c>
      <c r="K23" s="291">
        <f t="shared" si="4"/>
        <v>0</v>
      </c>
      <c r="L23" s="291">
        <f t="shared" si="4"/>
        <v>0</v>
      </c>
      <c r="M23" s="291">
        <f t="shared" si="4"/>
        <v>328</v>
      </c>
      <c r="N23" s="291">
        <f t="shared" si="4"/>
        <v>120</v>
      </c>
      <c r="O23" s="291">
        <f t="shared" si="4"/>
        <v>682</v>
      </c>
      <c r="P23" s="51">
        <f t="shared" si="4"/>
        <v>12</v>
      </c>
      <c r="Q23" s="285">
        <v>13</v>
      </c>
      <c r="R23" s="51">
        <f>SUM(R11:R22)</f>
        <v>9</v>
      </c>
      <c r="S23" s="285">
        <v>13</v>
      </c>
      <c r="T23" s="51">
        <f>SUM(T11:T22)</f>
        <v>3</v>
      </c>
      <c r="U23" s="285">
        <v>4</v>
      </c>
      <c r="V23" s="51">
        <f>SUM(V11:V22)</f>
        <v>3</v>
      </c>
      <c r="W23" s="285">
        <v>3</v>
      </c>
      <c r="X23" s="51">
        <f>SUM(X11:X22)</f>
        <v>4</v>
      </c>
      <c r="Y23" s="285">
        <v>4</v>
      </c>
      <c r="Z23" s="51">
        <f>SUM(Z11:Z22)</f>
        <v>5</v>
      </c>
      <c r="AA23" s="285">
        <v>6</v>
      </c>
      <c r="AC23" s="28"/>
      <c r="AD23" s="11"/>
      <c r="AE23" s="11"/>
      <c r="AF23" s="29"/>
      <c r="AG23" s="11"/>
      <c r="AH23" s="29"/>
    </row>
    <row r="24" spans="1:52" ht="16.2" thickBot="1" x14ac:dyDescent="0.35">
      <c r="A24" s="617" t="s">
        <v>134</v>
      </c>
      <c r="B24" s="618"/>
      <c r="C24" s="618"/>
      <c r="D24" s="618"/>
      <c r="E24" s="618"/>
      <c r="F24" s="618"/>
      <c r="G24" s="618"/>
      <c r="H24" s="618"/>
      <c r="I24" s="618"/>
      <c r="J24" s="618"/>
      <c r="K24" s="618"/>
      <c r="L24" s="618"/>
      <c r="M24" s="618"/>
      <c r="N24" s="618"/>
      <c r="O24" s="618"/>
      <c r="P24" s="619"/>
      <c r="Q24" s="619"/>
      <c r="R24" s="619"/>
      <c r="S24" s="619"/>
      <c r="T24" s="619"/>
      <c r="U24" s="620"/>
      <c r="V24" s="620"/>
      <c r="W24" s="621"/>
      <c r="X24" s="364"/>
      <c r="Y24" s="364"/>
      <c r="Z24" s="364"/>
      <c r="AA24" s="364"/>
      <c r="AC24" s="30"/>
      <c r="AD24" s="31"/>
      <c r="AE24" s="31"/>
      <c r="AF24" s="32"/>
      <c r="AG24" s="31"/>
      <c r="AH24" s="32"/>
    </row>
    <row r="25" spans="1:52" s="13" customFormat="1" x14ac:dyDescent="0.3">
      <c r="A25" s="231" t="s">
        <v>50</v>
      </c>
      <c r="B25" s="167" t="s">
        <v>164</v>
      </c>
      <c r="C25" s="74"/>
      <c r="D25" s="75">
        <v>1</v>
      </c>
      <c r="E25" s="84"/>
      <c r="F25" s="85"/>
      <c r="G25" s="400">
        <v>3</v>
      </c>
      <c r="H25" s="401">
        <f t="shared" ref="H25:H46" si="5">G25*30</f>
        <v>90</v>
      </c>
      <c r="I25" s="185">
        <f t="shared" ref="I25" si="6">SUM(J25:M25)</f>
        <v>44</v>
      </c>
      <c r="J25" s="265">
        <v>30</v>
      </c>
      <c r="K25" s="86"/>
      <c r="L25" s="86"/>
      <c r="M25" s="255">
        <v>14</v>
      </c>
      <c r="N25" s="173"/>
      <c r="O25" s="193">
        <f>H25-I25</f>
        <v>46</v>
      </c>
      <c r="P25" s="324">
        <v>3</v>
      </c>
      <c r="Q25" s="278" t="s">
        <v>140</v>
      </c>
      <c r="R25" s="329"/>
      <c r="S25" s="330"/>
      <c r="T25" s="329"/>
      <c r="U25" s="336"/>
      <c r="V25" s="329"/>
      <c r="W25" s="336"/>
      <c r="X25" s="329"/>
      <c r="Y25" s="336"/>
      <c r="Z25" s="329"/>
      <c r="AA25" s="336"/>
      <c r="AB25" s="96">
        <f t="shared" ref="AB25:AB41" si="7">I25/H25</f>
        <v>0.48888888888888887</v>
      </c>
      <c r="AC25" s="402">
        <v>3</v>
      </c>
      <c r="AD25" s="88"/>
      <c r="AE25" s="88"/>
      <c r="AF25" s="89"/>
      <c r="AG25" s="88"/>
      <c r="AH25" s="89"/>
    </row>
    <row r="26" spans="1:52" s="13" customFormat="1" x14ac:dyDescent="0.3">
      <c r="A26" s="232" t="s">
        <v>51</v>
      </c>
      <c r="B26" s="120" t="s">
        <v>165</v>
      </c>
      <c r="C26" s="74">
        <v>1</v>
      </c>
      <c r="D26" s="184"/>
      <c r="E26" s="80"/>
      <c r="F26" s="76"/>
      <c r="G26" s="118">
        <v>4</v>
      </c>
      <c r="H26" s="78">
        <f t="shared" si="5"/>
        <v>120</v>
      </c>
      <c r="I26" s="186">
        <f t="shared" ref="I26:I29" si="8">SUM(J26:M26)</f>
        <v>44</v>
      </c>
      <c r="J26" s="266">
        <v>30</v>
      </c>
      <c r="K26" s="115"/>
      <c r="L26" s="115"/>
      <c r="M26" s="256">
        <v>14</v>
      </c>
      <c r="N26" s="172">
        <v>30</v>
      </c>
      <c r="O26" s="194">
        <f t="shared" ref="O26:O41" si="9">H26-I26</f>
        <v>76</v>
      </c>
      <c r="P26" s="325">
        <v>3</v>
      </c>
      <c r="Q26" s="278" t="s">
        <v>139</v>
      </c>
      <c r="R26" s="326"/>
      <c r="S26" s="331"/>
      <c r="T26" s="326"/>
      <c r="U26" s="297"/>
      <c r="V26" s="326"/>
      <c r="W26" s="297"/>
      <c r="X26" s="326"/>
      <c r="Y26" s="297"/>
      <c r="Z26" s="326"/>
      <c r="AA26" s="297"/>
      <c r="AB26" s="96">
        <f t="shared" si="7"/>
        <v>0.36666666666666664</v>
      </c>
      <c r="AC26" s="156">
        <v>4</v>
      </c>
      <c r="AD26" s="103"/>
      <c r="AE26" s="103"/>
      <c r="AF26" s="104"/>
      <c r="AG26" s="103"/>
      <c r="AH26" s="104"/>
    </row>
    <row r="27" spans="1:52" s="13" customFormat="1" x14ac:dyDescent="0.3">
      <c r="A27" s="232" t="s">
        <v>52</v>
      </c>
      <c r="B27" s="114" t="s">
        <v>166</v>
      </c>
      <c r="C27" s="79"/>
      <c r="D27" s="153">
        <v>1</v>
      </c>
      <c r="E27" s="80"/>
      <c r="F27" s="81"/>
      <c r="G27" s="121">
        <v>4</v>
      </c>
      <c r="H27" s="78">
        <f t="shared" ref="H27" si="10">G27*30</f>
        <v>120</v>
      </c>
      <c r="I27" s="186">
        <f t="shared" si="8"/>
        <v>30</v>
      </c>
      <c r="J27" s="267"/>
      <c r="K27" s="82"/>
      <c r="L27" s="82"/>
      <c r="M27" s="257">
        <v>30</v>
      </c>
      <c r="N27" s="172"/>
      <c r="O27" s="194">
        <f t="shared" si="9"/>
        <v>90</v>
      </c>
      <c r="P27" s="325">
        <v>2</v>
      </c>
      <c r="Q27" s="278" t="s">
        <v>139</v>
      </c>
      <c r="R27" s="325"/>
      <c r="S27" s="248"/>
      <c r="T27" s="337"/>
      <c r="U27" s="278"/>
      <c r="V27" s="337"/>
      <c r="W27" s="278"/>
      <c r="X27" s="337"/>
      <c r="Y27" s="278"/>
      <c r="Z27" s="337"/>
      <c r="AA27" s="278"/>
      <c r="AB27" s="96">
        <f t="shared" si="7"/>
        <v>0.25</v>
      </c>
      <c r="AC27" s="157">
        <v>4</v>
      </c>
      <c r="AD27" s="87"/>
      <c r="AE27" s="87"/>
      <c r="AF27" s="58"/>
      <c r="AG27" s="87"/>
      <c r="AH27" s="58"/>
    </row>
    <row r="28" spans="1:52" s="13" customFormat="1" x14ac:dyDescent="0.3">
      <c r="A28" s="232" t="s">
        <v>53</v>
      </c>
      <c r="B28" s="114" t="s">
        <v>167</v>
      </c>
      <c r="C28" s="79">
        <v>1</v>
      </c>
      <c r="D28" s="153"/>
      <c r="E28" s="80"/>
      <c r="F28" s="81"/>
      <c r="G28" s="393">
        <v>3</v>
      </c>
      <c r="H28" s="398">
        <f>G28*30</f>
        <v>90</v>
      </c>
      <c r="I28" s="186">
        <f>SUM(J28:M28)</f>
        <v>60</v>
      </c>
      <c r="J28" s="267">
        <v>14</v>
      </c>
      <c r="K28" s="82"/>
      <c r="L28" s="82"/>
      <c r="M28" s="257">
        <v>46</v>
      </c>
      <c r="N28" s="172">
        <v>30</v>
      </c>
      <c r="O28" s="194">
        <f>H28-I28</f>
        <v>30</v>
      </c>
      <c r="P28" s="325">
        <v>3</v>
      </c>
      <c r="Q28" s="278" t="s">
        <v>140</v>
      </c>
      <c r="R28" s="325"/>
      <c r="S28" s="248"/>
      <c r="T28" s="337"/>
      <c r="U28" s="278"/>
      <c r="V28" s="337"/>
      <c r="W28" s="278"/>
      <c r="X28" s="337"/>
      <c r="Y28" s="278"/>
      <c r="Z28" s="337"/>
      <c r="AA28" s="278"/>
      <c r="AB28" s="96">
        <f>I28/H28</f>
        <v>0.66666666666666663</v>
      </c>
      <c r="AC28" s="404">
        <v>3</v>
      </c>
      <c r="AD28" s="87"/>
      <c r="AE28" s="87"/>
      <c r="AF28" s="58"/>
      <c r="AG28" s="87"/>
      <c r="AH28" s="58"/>
    </row>
    <row r="29" spans="1:52" s="13" customFormat="1" x14ac:dyDescent="0.3">
      <c r="A29" s="232" t="s">
        <v>54</v>
      </c>
      <c r="B29" s="114" t="s">
        <v>168</v>
      </c>
      <c r="C29" s="79">
        <v>2</v>
      </c>
      <c r="D29" s="153"/>
      <c r="E29" s="80"/>
      <c r="F29" s="81"/>
      <c r="G29" s="121">
        <v>6</v>
      </c>
      <c r="H29" s="78">
        <f t="shared" ref="H29:H34" si="11">G29*30</f>
        <v>180</v>
      </c>
      <c r="I29" s="186">
        <f t="shared" si="8"/>
        <v>90</v>
      </c>
      <c r="J29" s="267">
        <v>34</v>
      </c>
      <c r="K29" s="82"/>
      <c r="L29" s="82"/>
      <c r="M29" s="257">
        <v>56</v>
      </c>
      <c r="N29" s="172">
        <v>30</v>
      </c>
      <c r="O29" s="194">
        <f t="shared" si="9"/>
        <v>90</v>
      </c>
      <c r="P29" s="325"/>
      <c r="Q29" s="249"/>
      <c r="R29" s="325">
        <v>6</v>
      </c>
      <c r="S29" s="248" t="s">
        <v>141</v>
      </c>
      <c r="T29" s="337"/>
      <c r="U29" s="278"/>
      <c r="V29" s="337"/>
      <c r="W29" s="278"/>
      <c r="X29" s="337"/>
      <c r="Y29" s="278"/>
      <c r="Z29" s="337"/>
      <c r="AA29" s="278"/>
      <c r="AB29" s="96">
        <f t="shared" si="7"/>
        <v>0.5</v>
      </c>
      <c r="AC29" s="157"/>
      <c r="AD29" s="87">
        <v>6</v>
      </c>
      <c r="AE29" s="87"/>
      <c r="AF29" s="58"/>
      <c r="AG29" s="87"/>
      <c r="AH29" s="58"/>
    </row>
    <row r="30" spans="1:52" s="13" customFormat="1" x14ac:dyDescent="0.3">
      <c r="A30" s="232" t="s">
        <v>55</v>
      </c>
      <c r="B30" s="114" t="s">
        <v>169</v>
      </c>
      <c r="C30" s="79">
        <v>2</v>
      </c>
      <c r="D30" s="153"/>
      <c r="E30" s="80"/>
      <c r="F30" s="81"/>
      <c r="G30" s="393">
        <v>6</v>
      </c>
      <c r="H30" s="398">
        <f t="shared" si="11"/>
        <v>180</v>
      </c>
      <c r="I30" s="186">
        <f>SUM(J30:M30)</f>
        <v>90</v>
      </c>
      <c r="J30" s="267">
        <v>34</v>
      </c>
      <c r="K30" s="82"/>
      <c r="L30" s="82"/>
      <c r="M30" s="257">
        <v>56</v>
      </c>
      <c r="N30" s="172">
        <v>30</v>
      </c>
      <c r="O30" s="194">
        <f t="shared" si="9"/>
        <v>90</v>
      </c>
      <c r="P30" s="325"/>
      <c r="Q30" s="249"/>
      <c r="R30" s="325">
        <v>6</v>
      </c>
      <c r="S30" s="248" t="s">
        <v>141</v>
      </c>
      <c r="T30" s="337"/>
      <c r="U30" s="278"/>
      <c r="V30" s="337"/>
      <c r="W30" s="278"/>
      <c r="X30" s="337"/>
      <c r="Y30" s="278"/>
      <c r="Z30" s="337"/>
      <c r="AA30" s="278"/>
      <c r="AB30" s="96">
        <f t="shared" si="7"/>
        <v>0.5</v>
      </c>
      <c r="AC30" s="157"/>
      <c r="AD30" s="87">
        <v>6</v>
      </c>
      <c r="AE30" s="87"/>
      <c r="AF30" s="58"/>
      <c r="AG30" s="87"/>
      <c r="AH30" s="58"/>
    </row>
    <row r="31" spans="1:52" s="13" customFormat="1" x14ac:dyDescent="0.3">
      <c r="A31" s="232" t="s">
        <v>56</v>
      </c>
      <c r="B31" s="114" t="s">
        <v>170</v>
      </c>
      <c r="C31" s="79">
        <v>4</v>
      </c>
      <c r="D31" s="153">
        <v>2.2999999999999998</v>
      </c>
      <c r="E31" s="80"/>
      <c r="F31" s="81"/>
      <c r="G31" s="121">
        <v>10</v>
      </c>
      <c r="H31" s="78">
        <f>G31*30</f>
        <v>300</v>
      </c>
      <c r="I31" s="186">
        <f>SUM(J31:M31)</f>
        <v>112</v>
      </c>
      <c r="J31" s="267">
        <v>42</v>
      </c>
      <c r="K31" s="82"/>
      <c r="L31" s="82"/>
      <c r="M31" s="257">
        <v>70</v>
      </c>
      <c r="N31" s="172">
        <v>30</v>
      </c>
      <c r="O31" s="194">
        <f t="shared" si="9"/>
        <v>188</v>
      </c>
      <c r="P31" s="325"/>
      <c r="Q31" s="249"/>
      <c r="R31" s="325">
        <v>1</v>
      </c>
      <c r="S31" s="395" t="s">
        <v>148</v>
      </c>
      <c r="T31" s="337">
        <v>5</v>
      </c>
      <c r="U31" s="278" t="s">
        <v>141</v>
      </c>
      <c r="V31" s="337">
        <v>2</v>
      </c>
      <c r="W31" s="278" t="s">
        <v>140</v>
      </c>
      <c r="X31" s="337"/>
      <c r="Y31" s="278"/>
      <c r="Z31" s="337"/>
      <c r="AA31" s="278"/>
      <c r="AB31" s="96">
        <f t="shared" si="7"/>
        <v>0.37333333333333335</v>
      </c>
      <c r="AC31" s="157"/>
      <c r="AD31" s="87">
        <v>1</v>
      </c>
      <c r="AE31" s="87">
        <v>6</v>
      </c>
      <c r="AF31" s="58">
        <v>3</v>
      </c>
      <c r="AG31" s="87"/>
      <c r="AH31" s="58"/>
    </row>
    <row r="32" spans="1:52" s="13" customFormat="1" x14ac:dyDescent="0.3">
      <c r="A32" s="232" t="s">
        <v>57</v>
      </c>
      <c r="B32" s="114" t="s">
        <v>171</v>
      </c>
      <c r="C32" s="79">
        <v>4</v>
      </c>
      <c r="D32" s="153">
        <v>2.2999999999999998</v>
      </c>
      <c r="E32" s="80"/>
      <c r="F32" s="81"/>
      <c r="G32" s="121">
        <v>10</v>
      </c>
      <c r="H32" s="78">
        <f>G32*30</f>
        <v>300</v>
      </c>
      <c r="I32" s="186">
        <f>SUM(J32:M32)</f>
        <v>112</v>
      </c>
      <c r="J32" s="267">
        <v>42</v>
      </c>
      <c r="K32" s="82"/>
      <c r="L32" s="82"/>
      <c r="M32" s="257">
        <v>70</v>
      </c>
      <c r="N32" s="172">
        <v>30</v>
      </c>
      <c r="O32" s="194">
        <f t="shared" si="9"/>
        <v>188</v>
      </c>
      <c r="P32" s="325"/>
      <c r="Q32" s="249"/>
      <c r="R32" s="325">
        <v>1</v>
      </c>
      <c r="S32" s="395" t="s">
        <v>148</v>
      </c>
      <c r="T32" s="337">
        <v>5</v>
      </c>
      <c r="U32" s="278" t="s">
        <v>141</v>
      </c>
      <c r="V32" s="337">
        <v>2</v>
      </c>
      <c r="W32" s="278" t="s">
        <v>140</v>
      </c>
      <c r="X32" s="337"/>
      <c r="Y32" s="278"/>
      <c r="Z32" s="337"/>
      <c r="AA32" s="278"/>
      <c r="AB32" s="96">
        <f t="shared" si="7"/>
        <v>0.37333333333333335</v>
      </c>
      <c r="AC32" s="157"/>
      <c r="AD32" s="87">
        <v>1</v>
      </c>
      <c r="AE32" s="87">
        <v>6</v>
      </c>
      <c r="AF32" s="58">
        <v>3</v>
      </c>
      <c r="AG32" s="87"/>
      <c r="AH32" s="58"/>
    </row>
    <row r="33" spans="1:34" s="13" customFormat="1" x14ac:dyDescent="0.3">
      <c r="A33" s="232" t="s">
        <v>72</v>
      </c>
      <c r="B33" s="114" t="s">
        <v>172</v>
      </c>
      <c r="C33" s="79">
        <v>3</v>
      </c>
      <c r="D33" s="153"/>
      <c r="E33" s="80"/>
      <c r="F33" s="81"/>
      <c r="G33" s="121">
        <v>6</v>
      </c>
      <c r="H33" s="78">
        <f>G33*30</f>
        <v>180</v>
      </c>
      <c r="I33" s="186">
        <f t="shared" ref="I33" si="12">SUM(J33:M33)</f>
        <v>68</v>
      </c>
      <c r="J33" s="267">
        <v>34</v>
      </c>
      <c r="K33" s="82"/>
      <c r="L33" s="82"/>
      <c r="M33" s="257">
        <v>34</v>
      </c>
      <c r="N33" s="172">
        <v>30</v>
      </c>
      <c r="O33" s="194">
        <f t="shared" si="9"/>
        <v>112</v>
      </c>
      <c r="P33" s="325"/>
      <c r="Q33" s="249"/>
      <c r="R33" s="325"/>
      <c r="S33" s="248"/>
      <c r="T33" s="337">
        <v>4.5</v>
      </c>
      <c r="U33" s="278" t="s">
        <v>141</v>
      </c>
      <c r="V33" s="337"/>
      <c r="W33" s="278"/>
      <c r="X33" s="337"/>
      <c r="Y33" s="278"/>
      <c r="Z33" s="337"/>
      <c r="AA33" s="278"/>
      <c r="AB33" s="96">
        <f t="shared" si="7"/>
        <v>0.37777777777777777</v>
      </c>
      <c r="AC33" s="157"/>
      <c r="AD33" s="87"/>
      <c r="AE33" s="87">
        <v>6</v>
      </c>
      <c r="AF33" s="58"/>
      <c r="AG33" s="87"/>
      <c r="AH33" s="58"/>
    </row>
    <row r="34" spans="1:34" s="13" customFormat="1" x14ac:dyDescent="0.3">
      <c r="A34" s="232" t="s">
        <v>83</v>
      </c>
      <c r="B34" s="114" t="s">
        <v>173</v>
      </c>
      <c r="C34" s="79"/>
      <c r="D34" s="153">
        <v>4</v>
      </c>
      <c r="E34" s="80"/>
      <c r="F34" s="81"/>
      <c r="G34" s="393">
        <v>7</v>
      </c>
      <c r="H34" s="398">
        <f t="shared" si="11"/>
        <v>210</v>
      </c>
      <c r="I34" s="186">
        <f>SUM(J34:M34)</f>
        <v>60</v>
      </c>
      <c r="J34" s="267"/>
      <c r="K34" s="82"/>
      <c r="L34" s="82"/>
      <c r="M34" s="257">
        <v>60</v>
      </c>
      <c r="N34" s="172"/>
      <c r="O34" s="399">
        <f t="shared" si="9"/>
        <v>150</v>
      </c>
      <c r="P34" s="325"/>
      <c r="Q34" s="249"/>
      <c r="R34" s="325"/>
      <c r="S34" s="248"/>
      <c r="T34" s="337"/>
      <c r="U34" s="278"/>
      <c r="V34" s="396">
        <v>4</v>
      </c>
      <c r="W34" s="397" t="s">
        <v>141</v>
      </c>
      <c r="X34" s="337">
        <v>1</v>
      </c>
      <c r="Y34" s="395" t="s">
        <v>148</v>
      </c>
      <c r="Z34" s="337"/>
      <c r="AA34" s="278"/>
      <c r="AB34" s="96">
        <f t="shared" si="7"/>
        <v>0.2857142857142857</v>
      </c>
      <c r="AC34" s="157"/>
      <c r="AD34" s="87"/>
      <c r="AE34" s="87"/>
      <c r="AF34" s="58">
        <v>6</v>
      </c>
      <c r="AG34" s="87">
        <v>1</v>
      </c>
      <c r="AH34" s="58"/>
    </row>
    <row r="35" spans="1:34" s="13" customFormat="1" x14ac:dyDescent="0.3">
      <c r="A35" s="232" t="s">
        <v>84</v>
      </c>
      <c r="B35" s="114" t="s">
        <v>174</v>
      </c>
      <c r="C35" s="79">
        <v>4</v>
      </c>
      <c r="D35" s="153"/>
      <c r="E35" s="80"/>
      <c r="F35" s="81"/>
      <c r="G35" s="393">
        <v>7</v>
      </c>
      <c r="H35" s="398">
        <f>G35*30</f>
        <v>210</v>
      </c>
      <c r="I35" s="186">
        <f>SUM(J35:M35)</f>
        <v>52</v>
      </c>
      <c r="J35" s="267">
        <v>34</v>
      </c>
      <c r="K35" s="82"/>
      <c r="L35" s="82"/>
      <c r="M35" s="257">
        <v>18</v>
      </c>
      <c r="N35" s="172">
        <v>30</v>
      </c>
      <c r="O35" s="399">
        <f t="shared" si="9"/>
        <v>158</v>
      </c>
      <c r="P35" s="325"/>
      <c r="Q35" s="249"/>
      <c r="R35" s="325"/>
      <c r="S35" s="248"/>
      <c r="T35" s="337"/>
      <c r="U35" s="278"/>
      <c r="V35" s="396">
        <v>4</v>
      </c>
      <c r="W35" s="397" t="s">
        <v>141</v>
      </c>
      <c r="X35" s="394">
        <v>1</v>
      </c>
      <c r="Y35" s="395" t="s">
        <v>148</v>
      </c>
      <c r="Z35" s="337"/>
      <c r="AA35" s="278"/>
      <c r="AB35" s="96">
        <f t="shared" si="7"/>
        <v>0.24761904761904763</v>
      </c>
      <c r="AC35" s="157"/>
      <c r="AD35" s="87"/>
      <c r="AE35" s="87"/>
      <c r="AF35" s="58">
        <v>6</v>
      </c>
      <c r="AG35" s="87">
        <v>1</v>
      </c>
      <c r="AH35" s="58"/>
    </row>
    <row r="36" spans="1:34" s="13" customFormat="1" x14ac:dyDescent="0.3">
      <c r="A36" s="232" t="s">
        <v>93</v>
      </c>
      <c r="B36" s="114" t="s">
        <v>175</v>
      </c>
      <c r="C36" s="105">
        <v>6</v>
      </c>
      <c r="D36" s="105">
        <v>5</v>
      </c>
      <c r="E36" s="106"/>
      <c r="F36" s="107"/>
      <c r="G36" s="236">
        <v>4</v>
      </c>
      <c r="H36" s="134">
        <f t="shared" ref="H36:H40" si="13">G36*30</f>
        <v>120</v>
      </c>
      <c r="I36" s="187">
        <f t="shared" ref="I36:I40" si="14">SUM(J36:M36)</f>
        <v>46</v>
      </c>
      <c r="J36" s="268">
        <v>16</v>
      </c>
      <c r="K36" s="116"/>
      <c r="L36" s="116"/>
      <c r="M36" s="258">
        <v>30</v>
      </c>
      <c r="N36" s="170">
        <v>30</v>
      </c>
      <c r="O36" s="194">
        <f t="shared" si="9"/>
        <v>74</v>
      </c>
      <c r="P36" s="327"/>
      <c r="Q36" s="298"/>
      <c r="R36" s="327"/>
      <c r="S36" s="332"/>
      <c r="T36" s="327"/>
      <c r="U36" s="298"/>
      <c r="V36" s="327"/>
      <c r="W36" s="283"/>
      <c r="X36" s="327">
        <v>2</v>
      </c>
      <c r="Y36" s="397" t="s">
        <v>140</v>
      </c>
      <c r="Z36" s="327">
        <v>1</v>
      </c>
      <c r="AA36" s="395" t="s">
        <v>148</v>
      </c>
      <c r="AB36" s="94">
        <f t="shared" si="7"/>
        <v>0.38333333333333336</v>
      </c>
      <c r="AC36" s="108"/>
      <c r="AD36" s="109"/>
      <c r="AE36" s="109"/>
      <c r="AF36" s="154"/>
      <c r="AG36" s="109">
        <v>3</v>
      </c>
      <c r="AH36" s="154">
        <v>1</v>
      </c>
    </row>
    <row r="37" spans="1:34" s="13" customFormat="1" x14ac:dyDescent="0.3">
      <c r="A37" s="232" t="s">
        <v>85</v>
      </c>
      <c r="B37" s="114" t="s">
        <v>176</v>
      </c>
      <c r="C37" s="105">
        <v>6</v>
      </c>
      <c r="D37" s="105">
        <v>5</v>
      </c>
      <c r="E37" s="106"/>
      <c r="F37" s="107"/>
      <c r="G37" s="236">
        <v>4</v>
      </c>
      <c r="H37" s="134">
        <f t="shared" si="13"/>
        <v>120</v>
      </c>
      <c r="I37" s="187">
        <f t="shared" si="14"/>
        <v>46</v>
      </c>
      <c r="J37" s="268">
        <v>16</v>
      </c>
      <c r="K37" s="116"/>
      <c r="L37" s="116"/>
      <c r="M37" s="258">
        <v>30</v>
      </c>
      <c r="N37" s="210">
        <v>30</v>
      </c>
      <c r="O37" s="194">
        <f t="shared" si="9"/>
        <v>74</v>
      </c>
      <c r="P37" s="327"/>
      <c r="Q37" s="298"/>
      <c r="R37" s="327"/>
      <c r="S37" s="332"/>
      <c r="T37" s="327"/>
      <c r="U37" s="298"/>
      <c r="V37" s="327"/>
      <c r="W37" s="283"/>
      <c r="X37" s="327">
        <v>2</v>
      </c>
      <c r="Y37" s="397" t="s">
        <v>140</v>
      </c>
      <c r="Z37" s="327">
        <v>1</v>
      </c>
      <c r="AA37" s="395" t="s">
        <v>148</v>
      </c>
      <c r="AB37" s="94">
        <f t="shared" si="7"/>
        <v>0.38333333333333336</v>
      </c>
      <c r="AC37" s="108"/>
      <c r="AD37" s="109"/>
      <c r="AE37" s="109"/>
      <c r="AF37" s="154"/>
      <c r="AG37" s="109">
        <v>3</v>
      </c>
      <c r="AH37" s="154">
        <v>1</v>
      </c>
    </row>
    <row r="38" spans="1:34" s="13" customFormat="1" x14ac:dyDescent="0.3">
      <c r="A38" s="232" t="s">
        <v>160</v>
      </c>
      <c r="B38" s="114" t="s">
        <v>177</v>
      </c>
      <c r="C38" s="105"/>
      <c r="D38" s="105">
        <v>6</v>
      </c>
      <c r="E38" s="106"/>
      <c r="F38" s="107"/>
      <c r="G38" s="236">
        <v>6</v>
      </c>
      <c r="H38" s="134">
        <f t="shared" si="13"/>
        <v>180</v>
      </c>
      <c r="I38" s="187">
        <f t="shared" si="14"/>
        <v>84</v>
      </c>
      <c r="J38" s="268">
        <v>30</v>
      </c>
      <c r="K38" s="116"/>
      <c r="L38" s="116"/>
      <c r="M38" s="258">
        <v>54</v>
      </c>
      <c r="N38" s="210"/>
      <c r="O38" s="194">
        <f t="shared" si="9"/>
        <v>96</v>
      </c>
      <c r="P38" s="327"/>
      <c r="Q38" s="298"/>
      <c r="R38" s="327"/>
      <c r="S38" s="332"/>
      <c r="T38" s="327"/>
      <c r="U38" s="298"/>
      <c r="V38" s="394">
        <v>1.5</v>
      </c>
      <c r="W38" s="395" t="s">
        <v>148</v>
      </c>
      <c r="X38" s="394">
        <v>2</v>
      </c>
      <c r="Y38" s="397" t="s">
        <v>140</v>
      </c>
      <c r="Z38" s="394">
        <v>3</v>
      </c>
      <c r="AA38" s="391" t="s">
        <v>142</v>
      </c>
      <c r="AB38" s="94">
        <f t="shared" si="7"/>
        <v>0.46666666666666667</v>
      </c>
      <c r="AC38" s="108"/>
      <c r="AD38" s="109"/>
      <c r="AE38" s="109"/>
      <c r="AF38" s="154">
        <v>1</v>
      </c>
      <c r="AG38" s="109">
        <v>3</v>
      </c>
      <c r="AH38" s="154">
        <v>2</v>
      </c>
    </row>
    <row r="39" spans="1:34" s="13" customFormat="1" x14ac:dyDescent="0.3">
      <c r="A39" s="232" t="s">
        <v>161</v>
      </c>
      <c r="B39" s="114" t="s">
        <v>178</v>
      </c>
      <c r="C39" s="105"/>
      <c r="D39" s="105">
        <v>5.6</v>
      </c>
      <c r="E39" s="106"/>
      <c r="F39" s="107"/>
      <c r="G39" s="405">
        <v>3</v>
      </c>
      <c r="H39" s="406">
        <f t="shared" si="13"/>
        <v>90</v>
      </c>
      <c r="I39" s="187">
        <f t="shared" si="14"/>
        <v>40</v>
      </c>
      <c r="J39" s="268">
        <v>14</v>
      </c>
      <c r="K39" s="116"/>
      <c r="L39" s="116"/>
      <c r="M39" s="258">
        <v>26</v>
      </c>
      <c r="N39" s="210"/>
      <c r="O39" s="194">
        <f t="shared" si="9"/>
        <v>50</v>
      </c>
      <c r="P39" s="327"/>
      <c r="Q39" s="298"/>
      <c r="R39" s="327"/>
      <c r="S39" s="332"/>
      <c r="T39" s="327"/>
      <c r="U39" s="298"/>
      <c r="V39" s="327"/>
      <c r="W39" s="283"/>
      <c r="X39" s="327">
        <v>2</v>
      </c>
      <c r="Y39" s="397" t="s">
        <v>140</v>
      </c>
      <c r="Z39" s="390"/>
      <c r="AA39" s="397"/>
      <c r="AB39" s="94">
        <f t="shared" si="7"/>
        <v>0.44444444444444442</v>
      </c>
      <c r="AC39" s="108"/>
      <c r="AD39" s="109"/>
      <c r="AE39" s="109"/>
      <c r="AF39" s="154"/>
      <c r="AG39" s="109">
        <v>3</v>
      </c>
      <c r="AH39" s="154"/>
    </row>
    <row r="40" spans="1:34" s="13" customFormat="1" ht="27.6" x14ac:dyDescent="0.3">
      <c r="A40" s="232" t="s">
        <v>162</v>
      </c>
      <c r="B40" s="114" t="s">
        <v>179</v>
      </c>
      <c r="C40" s="105">
        <v>5</v>
      </c>
      <c r="D40" s="105"/>
      <c r="E40" s="106"/>
      <c r="F40" s="107"/>
      <c r="G40" s="236">
        <v>3</v>
      </c>
      <c r="H40" s="134">
        <f t="shared" si="13"/>
        <v>90</v>
      </c>
      <c r="I40" s="187">
        <f t="shared" si="14"/>
        <v>30</v>
      </c>
      <c r="J40" s="268">
        <v>16</v>
      </c>
      <c r="K40" s="116"/>
      <c r="L40" s="116"/>
      <c r="M40" s="258">
        <v>14</v>
      </c>
      <c r="N40" s="210">
        <v>30</v>
      </c>
      <c r="O40" s="194">
        <f t="shared" si="9"/>
        <v>60</v>
      </c>
      <c r="P40" s="327"/>
      <c r="Q40" s="298"/>
      <c r="R40" s="327"/>
      <c r="S40" s="332"/>
      <c r="T40" s="327"/>
      <c r="U40" s="298"/>
      <c r="V40" s="327"/>
      <c r="W40" s="283"/>
      <c r="X40" s="327">
        <v>2</v>
      </c>
      <c r="Y40" s="278" t="s">
        <v>140</v>
      </c>
      <c r="Z40" s="327"/>
      <c r="AA40" s="283"/>
      <c r="AB40" s="94">
        <f t="shared" si="7"/>
        <v>0.33333333333333331</v>
      </c>
      <c r="AC40" s="108"/>
      <c r="AD40" s="109"/>
      <c r="AE40" s="109"/>
      <c r="AF40" s="154"/>
      <c r="AG40" s="109">
        <v>3</v>
      </c>
      <c r="AH40" s="154"/>
    </row>
    <row r="41" spans="1:34" s="13" customFormat="1" ht="16.2" thickBot="1" x14ac:dyDescent="0.35">
      <c r="A41" s="232" t="s">
        <v>163</v>
      </c>
      <c r="B41" s="203" t="s">
        <v>180</v>
      </c>
      <c r="C41" s="204"/>
      <c r="D41" s="205">
        <v>6</v>
      </c>
      <c r="E41" s="106"/>
      <c r="F41" s="206"/>
      <c r="G41" s="207">
        <v>3</v>
      </c>
      <c r="H41" s="208">
        <f t="shared" ref="H41:H42" si="15">G41*30</f>
        <v>90</v>
      </c>
      <c r="I41" s="223">
        <f t="shared" ref="I41" si="16">SUM(J41:M41)</f>
        <v>30</v>
      </c>
      <c r="J41" s="269">
        <v>16</v>
      </c>
      <c r="K41" s="209"/>
      <c r="L41" s="117"/>
      <c r="M41" s="259">
        <v>14</v>
      </c>
      <c r="N41" s="210"/>
      <c r="O41" s="211">
        <f t="shared" si="9"/>
        <v>60</v>
      </c>
      <c r="P41" s="328"/>
      <c r="Q41" s="279"/>
      <c r="R41" s="328"/>
      <c r="S41" s="282"/>
      <c r="T41" s="328"/>
      <c r="U41" s="279"/>
      <c r="V41" s="328"/>
      <c r="W41" s="279"/>
      <c r="X41" s="328"/>
      <c r="Y41" s="279"/>
      <c r="Z41" s="328">
        <v>3</v>
      </c>
      <c r="AA41" s="278" t="s">
        <v>140</v>
      </c>
      <c r="AB41" s="96">
        <f t="shared" si="7"/>
        <v>0.33333333333333331</v>
      </c>
      <c r="AC41" s="59"/>
      <c r="AD41" s="60"/>
      <c r="AE41" s="60"/>
      <c r="AF41" s="155"/>
      <c r="AG41" s="60"/>
      <c r="AH41" s="155">
        <v>3</v>
      </c>
    </row>
    <row r="42" spans="1:34" ht="25.8" customHeight="1" thickBot="1" x14ac:dyDescent="0.35">
      <c r="A42" s="237" t="s">
        <v>182</v>
      </c>
      <c r="B42" s="238" t="s">
        <v>181</v>
      </c>
      <c r="C42" s="213"/>
      <c r="D42" s="214"/>
      <c r="E42" s="215">
        <v>5</v>
      </c>
      <c r="F42" s="216"/>
      <c r="G42" s="217">
        <v>1</v>
      </c>
      <c r="H42" s="218">
        <f t="shared" si="15"/>
        <v>30</v>
      </c>
      <c r="I42" s="272"/>
      <c r="J42" s="270"/>
      <c r="K42" s="219"/>
      <c r="L42" s="220"/>
      <c r="M42" s="220"/>
      <c r="N42" s="221"/>
      <c r="O42" s="221">
        <f>H42</f>
        <v>30</v>
      </c>
      <c r="P42" s="222"/>
      <c r="Q42" s="299"/>
      <c r="R42" s="222"/>
      <c r="S42" s="333"/>
      <c r="T42" s="222"/>
      <c r="U42" s="299"/>
      <c r="V42" s="222"/>
      <c r="W42" s="299"/>
      <c r="X42" s="222"/>
      <c r="Y42" s="299" t="s">
        <v>148</v>
      </c>
      <c r="Z42" s="222"/>
      <c r="AA42" s="299"/>
      <c r="AB42" s="96"/>
      <c r="AC42" s="367"/>
      <c r="AD42" s="368"/>
      <c r="AE42" s="369"/>
      <c r="AF42" s="370"/>
      <c r="AG42" s="369">
        <v>1</v>
      </c>
      <c r="AH42" s="370"/>
    </row>
    <row r="43" spans="1:34" x14ac:dyDescent="0.3">
      <c r="A43" s="122" t="s">
        <v>58</v>
      </c>
      <c r="B43" s="212" t="s">
        <v>183</v>
      </c>
      <c r="C43" s="123"/>
      <c r="D43" s="124">
        <v>2</v>
      </c>
      <c r="E43" s="77"/>
      <c r="F43" s="125"/>
      <c r="G43" s="126">
        <v>6</v>
      </c>
      <c r="H43" s="127">
        <f t="shared" si="5"/>
        <v>180</v>
      </c>
      <c r="I43" s="273"/>
      <c r="J43" s="271"/>
      <c r="K43" s="128"/>
      <c r="L43" s="129"/>
      <c r="M43" s="129"/>
      <c r="N43" s="175"/>
      <c r="O43" s="175">
        <f>H43</f>
        <v>180</v>
      </c>
      <c r="P43" s="119"/>
      <c r="Q43" s="278" t="s">
        <v>140</v>
      </c>
      <c r="R43" s="119"/>
      <c r="S43" s="278" t="s">
        <v>140</v>
      </c>
      <c r="T43" s="119"/>
      <c r="U43" s="300"/>
      <c r="V43" s="119"/>
      <c r="W43" s="300"/>
      <c r="X43" s="119"/>
      <c r="Y43" s="300"/>
      <c r="Z43" s="119"/>
      <c r="AA43" s="300"/>
      <c r="AB43" s="96"/>
      <c r="AC43" s="367">
        <v>3</v>
      </c>
      <c r="AD43" s="368">
        <v>3</v>
      </c>
      <c r="AE43" s="369"/>
      <c r="AF43" s="370"/>
      <c r="AG43" s="369"/>
      <c r="AH43" s="370"/>
    </row>
    <row r="44" spans="1:34" x14ac:dyDescent="0.3">
      <c r="A44" s="61" t="s">
        <v>59</v>
      </c>
      <c r="B44" s="62" t="s">
        <v>184</v>
      </c>
      <c r="C44" s="33"/>
      <c r="D44" s="34">
        <v>4</v>
      </c>
      <c r="E44" s="34"/>
      <c r="F44" s="63"/>
      <c r="G44" s="55">
        <v>6</v>
      </c>
      <c r="H44" s="56">
        <f t="shared" si="5"/>
        <v>180</v>
      </c>
      <c r="I44" s="274"/>
      <c r="J44" s="57"/>
      <c r="K44" s="64"/>
      <c r="L44" s="65"/>
      <c r="M44" s="65"/>
      <c r="N44" s="174"/>
      <c r="O44" s="174">
        <f>H44</f>
        <v>180</v>
      </c>
      <c r="P44" s="66"/>
      <c r="Q44" s="301"/>
      <c r="R44" s="66"/>
      <c r="S44" s="334"/>
      <c r="T44" s="66"/>
      <c r="U44" s="278" t="s">
        <v>140</v>
      </c>
      <c r="V44" s="119"/>
      <c r="W44" s="278" t="s">
        <v>140</v>
      </c>
      <c r="X44" s="66"/>
      <c r="Y44" s="249"/>
      <c r="Z44" s="66"/>
      <c r="AA44" s="249"/>
      <c r="AB44" s="96"/>
      <c r="AC44" s="45"/>
      <c r="AD44" s="46"/>
      <c r="AE44" s="159">
        <v>3</v>
      </c>
      <c r="AF44" s="160">
        <v>3</v>
      </c>
      <c r="AG44" s="159"/>
      <c r="AH44" s="160"/>
    </row>
    <row r="45" spans="1:34" x14ac:dyDescent="0.3">
      <c r="A45" s="61" t="s">
        <v>185</v>
      </c>
      <c r="B45" s="62" t="s">
        <v>186</v>
      </c>
      <c r="C45" s="33"/>
      <c r="D45" s="34">
        <v>6</v>
      </c>
      <c r="E45" s="34"/>
      <c r="F45" s="63"/>
      <c r="G45" s="55">
        <v>6</v>
      </c>
      <c r="H45" s="56">
        <f t="shared" si="5"/>
        <v>180</v>
      </c>
      <c r="I45" s="274"/>
      <c r="J45" s="57"/>
      <c r="K45" s="64"/>
      <c r="L45" s="65"/>
      <c r="M45" s="65"/>
      <c r="N45" s="174"/>
      <c r="O45" s="174">
        <f>H45</f>
        <v>180</v>
      </c>
      <c r="P45" s="66"/>
      <c r="Q45" s="301"/>
      <c r="R45" s="66"/>
      <c r="S45" s="334"/>
      <c r="T45" s="66"/>
      <c r="U45" s="278"/>
      <c r="V45" s="66"/>
      <c r="W45" s="278"/>
      <c r="X45" s="66"/>
      <c r="Y45" s="278" t="s">
        <v>140</v>
      </c>
      <c r="Z45" s="119"/>
      <c r="AA45" s="278" t="s">
        <v>140</v>
      </c>
      <c r="AB45" s="96"/>
      <c r="AC45" s="47"/>
      <c r="AD45" s="48"/>
      <c r="AE45" s="39"/>
      <c r="AF45" s="40"/>
      <c r="AG45" s="39">
        <v>3</v>
      </c>
      <c r="AH45" s="40">
        <v>3</v>
      </c>
    </row>
    <row r="46" spans="1:34" ht="16.2" thickBot="1" x14ac:dyDescent="0.35">
      <c r="A46" s="61"/>
      <c r="B46" s="35" t="s">
        <v>187</v>
      </c>
      <c r="C46" s="36"/>
      <c r="D46" s="36"/>
      <c r="E46" s="36"/>
      <c r="F46" s="67">
        <v>6</v>
      </c>
      <c r="G46" s="68">
        <v>9</v>
      </c>
      <c r="H46" s="69">
        <f t="shared" si="5"/>
        <v>270</v>
      </c>
      <c r="I46" s="275"/>
      <c r="J46" s="70"/>
      <c r="K46" s="71"/>
      <c r="L46" s="72"/>
      <c r="M46" s="72"/>
      <c r="N46" s="176"/>
      <c r="O46" s="176">
        <f>H46</f>
        <v>270</v>
      </c>
      <c r="P46" s="73"/>
      <c r="Q46" s="302"/>
      <c r="R46" s="73"/>
      <c r="S46" s="335"/>
      <c r="T46" s="73"/>
      <c r="U46" s="302"/>
      <c r="V46" s="73"/>
      <c r="W46" s="278"/>
      <c r="X46" s="73"/>
      <c r="Y46" s="302"/>
      <c r="Z46" s="73"/>
      <c r="AA46" s="278" t="s">
        <v>190</v>
      </c>
      <c r="AB46" s="96"/>
      <c r="AC46" s="47"/>
      <c r="AD46" s="48"/>
      <c r="AE46" s="39"/>
      <c r="AF46" s="40"/>
      <c r="AG46" s="39"/>
      <c r="AH46" s="40">
        <v>9</v>
      </c>
    </row>
    <row r="47" spans="1:34" ht="16.2" thickBot="1" x14ac:dyDescent="0.35">
      <c r="A47" s="292"/>
      <c r="B47" s="293" t="s">
        <v>60</v>
      </c>
      <c r="C47" s="293">
        <v>11</v>
      </c>
      <c r="D47" s="293">
        <v>16</v>
      </c>
      <c r="E47" s="293">
        <v>1</v>
      </c>
      <c r="F47" s="294">
        <v>1</v>
      </c>
      <c r="G47" s="295">
        <f t="shared" ref="G47:P47" si="17">SUM(G25:G46)</f>
        <v>117</v>
      </c>
      <c r="H47" s="295">
        <f t="shared" si="17"/>
        <v>3510</v>
      </c>
      <c r="I47" s="295">
        <f t="shared" si="17"/>
        <v>1038</v>
      </c>
      <c r="J47" s="295">
        <f t="shared" si="17"/>
        <v>402</v>
      </c>
      <c r="K47" s="295">
        <f t="shared" si="17"/>
        <v>0</v>
      </c>
      <c r="L47" s="295">
        <f t="shared" si="17"/>
        <v>0</v>
      </c>
      <c r="M47" s="295">
        <f t="shared" si="17"/>
        <v>636</v>
      </c>
      <c r="N47" s="295">
        <f t="shared" si="17"/>
        <v>330</v>
      </c>
      <c r="O47" s="296">
        <f t="shared" si="17"/>
        <v>2472</v>
      </c>
      <c r="P47" s="292">
        <f t="shared" si="17"/>
        <v>11</v>
      </c>
      <c r="Q47" s="285">
        <v>17</v>
      </c>
      <c r="R47" s="292">
        <f>SUM(R25:R46)</f>
        <v>14</v>
      </c>
      <c r="S47" s="285">
        <v>17</v>
      </c>
      <c r="T47" s="292">
        <f>SUM(T25:T46)</f>
        <v>14.5</v>
      </c>
      <c r="U47" s="285">
        <v>21</v>
      </c>
      <c r="V47" s="292">
        <f>SUM(V25:V46)</f>
        <v>13.5</v>
      </c>
      <c r="W47" s="285">
        <v>22</v>
      </c>
      <c r="X47" s="292">
        <f>SUM(X25:X46)</f>
        <v>12</v>
      </c>
      <c r="Y47" s="285">
        <v>21</v>
      </c>
      <c r="Z47" s="292">
        <f>SUM(Z25:Z46)</f>
        <v>8</v>
      </c>
      <c r="AA47" s="285">
        <v>19</v>
      </c>
      <c r="AB47" s="95"/>
      <c r="AC47" s="41"/>
      <c r="AD47" s="42"/>
      <c r="AE47" s="42"/>
      <c r="AF47" s="43"/>
      <c r="AG47" s="42"/>
      <c r="AH47" s="43"/>
    </row>
    <row r="48" spans="1:34" s="190" customFormat="1" ht="37.200000000000003" customHeight="1" thickBot="1" x14ac:dyDescent="0.35">
      <c r="A48" s="633" t="s">
        <v>147</v>
      </c>
      <c r="B48" s="634"/>
      <c r="C48" s="321">
        <f t="shared" ref="C48:W48" si="18">C23+C47</f>
        <v>15</v>
      </c>
      <c r="D48" s="321">
        <f t="shared" si="18"/>
        <v>29</v>
      </c>
      <c r="E48" s="321">
        <f t="shared" si="18"/>
        <v>1</v>
      </c>
      <c r="F48" s="321">
        <f t="shared" si="18"/>
        <v>1</v>
      </c>
      <c r="G48" s="321">
        <f t="shared" si="18"/>
        <v>160</v>
      </c>
      <c r="H48" s="321">
        <f t="shared" si="18"/>
        <v>4830</v>
      </c>
      <c r="I48" s="321">
        <f t="shared" si="18"/>
        <v>1556</v>
      </c>
      <c r="J48" s="321">
        <f t="shared" si="18"/>
        <v>592</v>
      </c>
      <c r="K48" s="321">
        <f t="shared" si="18"/>
        <v>0</v>
      </c>
      <c r="L48" s="321">
        <f t="shared" si="18"/>
        <v>0</v>
      </c>
      <c r="M48" s="321">
        <f t="shared" si="18"/>
        <v>964</v>
      </c>
      <c r="N48" s="321">
        <f t="shared" si="18"/>
        <v>450</v>
      </c>
      <c r="O48" s="321">
        <f t="shared" si="18"/>
        <v>3154</v>
      </c>
      <c r="P48" s="321">
        <f t="shared" si="18"/>
        <v>23</v>
      </c>
      <c r="Q48" s="323">
        <f t="shared" si="18"/>
        <v>30</v>
      </c>
      <c r="R48" s="321">
        <f t="shared" si="18"/>
        <v>23</v>
      </c>
      <c r="S48" s="323">
        <f t="shared" si="18"/>
        <v>30</v>
      </c>
      <c r="T48" s="321">
        <f t="shared" si="18"/>
        <v>17.5</v>
      </c>
      <c r="U48" s="323">
        <f t="shared" si="18"/>
        <v>25</v>
      </c>
      <c r="V48" s="321">
        <f t="shared" si="18"/>
        <v>16.5</v>
      </c>
      <c r="W48" s="323">
        <f t="shared" si="18"/>
        <v>25</v>
      </c>
      <c r="X48" s="321">
        <f t="shared" ref="X48:AA48" si="19">X23+X47</f>
        <v>16</v>
      </c>
      <c r="Y48" s="323">
        <f t="shared" si="19"/>
        <v>25</v>
      </c>
      <c r="Z48" s="321">
        <f t="shared" si="19"/>
        <v>13</v>
      </c>
      <c r="AA48" s="323">
        <f t="shared" si="19"/>
        <v>25</v>
      </c>
      <c r="AB48" s="322"/>
      <c r="AC48" s="322"/>
      <c r="AD48" s="191"/>
      <c r="AE48" s="191"/>
      <c r="AF48" s="338"/>
      <c r="AG48" s="191"/>
      <c r="AH48" s="338"/>
    </row>
    <row r="49" spans="1:35" ht="33.6" customHeight="1" thickBot="1" x14ac:dyDescent="0.35">
      <c r="A49" s="676" t="s">
        <v>135</v>
      </c>
      <c r="B49" s="677"/>
      <c r="C49" s="677"/>
      <c r="D49" s="677"/>
      <c r="E49" s="677"/>
      <c r="F49" s="677"/>
      <c r="G49" s="677"/>
      <c r="H49" s="677"/>
      <c r="I49" s="677"/>
      <c r="J49" s="677"/>
      <c r="K49" s="677"/>
      <c r="L49" s="677"/>
      <c r="M49" s="677"/>
      <c r="N49" s="677"/>
      <c r="O49" s="677"/>
      <c r="P49" s="677"/>
      <c r="Q49" s="677"/>
      <c r="R49" s="677"/>
      <c r="S49" s="677"/>
      <c r="T49" s="677"/>
      <c r="U49" s="677"/>
      <c r="V49" s="677"/>
      <c r="W49" s="677"/>
      <c r="X49" s="677"/>
      <c r="Y49" s="677"/>
      <c r="Z49" s="677"/>
      <c r="AA49" s="678"/>
      <c r="AC49" s="44"/>
      <c r="AD49" s="37"/>
      <c r="AE49" s="37"/>
      <c r="AF49" s="38"/>
      <c r="AG49" s="37"/>
      <c r="AH49" s="38"/>
    </row>
    <row r="50" spans="1:35" ht="15.6" customHeight="1" thickBot="1" x14ac:dyDescent="0.35">
      <c r="A50" s="375" t="s">
        <v>136</v>
      </c>
      <c r="B50" s="376" t="s">
        <v>104</v>
      </c>
      <c r="C50" s="376"/>
      <c r="D50" s="377">
        <v>3</v>
      </c>
      <c r="E50" s="376"/>
      <c r="F50" s="378"/>
      <c r="G50" s="379">
        <v>5</v>
      </c>
      <c r="H50" s="380">
        <f>G50*30</f>
        <v>150</v>
      </c>
      <c r="I50" s="380">
        <v>52</v>
      </c>
      <c r="J50" s="381"/>
      <c r="K50" s="382"/>
      <c r="L50" s="383"/>
      <c r="M50" s="383"/>
      <c r="N50" s="384"/>
      <c r="O50" s="385">
        <f>H50-I50</f>
        <v>98</v>
      </c>
      <c r="P50" s="386"/>
      <c r="Q50" s="387"/>
      <c r="R50" s="388"/>
      <c r="S50" s="389"/>
      <c r="T50" s="386">
        <v>3.5</v>
      </c>
      <c r="U50" s="283" t="s">
        <v>149</v>
      </c>
      <c r="V50" s="386"/>
      <c r="W50" s="387"/>
      <c r="X50" s="386"/>
      <c r="Y50" s="283"/>
      <c r="Z50" s="386"/>
      <c r="AA50" s="387"/>
      <c r="AB50" s="94">
        <f>I50/H50</f>
        <v>0.34666666666666668</v>
      </c>
      <c r="AC50" s="45"/>
      <c r="AD50" s="46"/>
      <c r="AE50" s="159">
        <v>5</v>
      </c>
      <c r="AF50" s="160"/>
      <c r="AG50" s="159"/>
      <c r="AH50" s="160"/>
    </row>
    <row r="51" spans="1:35" ht="16.2" thickBot="1" x14ac:dyDescent="0.35">
      <c r="A51" s="224" t="s">
        <v>137</v>
      </c>
      <c r="B51" s="195"/>
      <c r="C51" s="195"/>
      <c r="D51" s="196">
        <v>4</v>
      </c>
      <c r="E51" s="195"/>
      <c r="F51" s="197"/>
      <c r="G51" s="198">
        <v>5</v>
      </c>
      <c r="H51" s="199">
        <f>G51*30</f>
        <v>150</v>
      </c>
      <c r="I51" s="199">
        <v>52</v>
      </c>
      <c r="J51" s="276"/>
      <c r="K51" s="200"/>
      <c r="L51" s="201"/>
      <c r="M51" s="201"/>
      <c r="N51" s="239"/>
      <c r="O51" s="240">
        <f>H51-I51</f>
        <v>98</v>
      </c>
      <c r="P51" s="202"/>
      <c r="Q51" s="303"/>
      <c r="R51" s="341"/>
      <c r="S51" s="342"/>
      <c r="T51" s="202"/>
      <c r="U51" s="283"/>
      <c r="V51" s="202">
        <v>3.5</v>
      </c>
      <c r="W51" s="303" t="s">
        <v>149</v>
      </c>
      <c r="X51" s="202"/>
      <c r="Y51" s="283"/>
      <c r="Z51" s="202"/>
      <c r="AA51" s="303"/>
      <c r="AB51" s="94">
        <f>I51/H51</f>
        <v>0.34666666666666668</v>
      </c>
      <c r="AC51" s="180"/>
      <c r="AD51" s="181"/>
      <c r="AE51" s="182"/>
      <c r="AF51" s="183">
        <v>5</v>
      </c>
      <c r="AG51" s="182"/>
      <c r="AH51" s="183"/>
    </row>
    <row r="52" spans="1:35" x14ac:dyDescent="0.3">
      <c r="A52" s="224" t="s">
        <v>138</v>
      </c>
      <c r="B52" s="195"/>
      <c r="C52" s="195"/>
      <c r="D52" s="196">
        <v>5</v>
      </c>
      <c r="E52" s="195"/>
      <c r="F52" s="197"/>
      <c r="G52" s="198">
        <v>5</v>
      </c>
      <c r="H52" s="199">
        <f>G52*30</f>
        <v>150</v>
      </c>
      <c r="I52" s="199">
        <v>52</v>
      </c>
      <c r="J52" s="276"/>
      <c r="K52" s="200"/>
      <c r="L52" s="201"/>
      <c r="M52" s="201"/>
      <c r="N52" s="239"/>
      <c r="O52" s="240">
        <f>H52-I52</f>
        <v>98</v>
      </c>
      <c r="P52" s="202"/>
      <c r="Q52" s="303"/>
      <c r="R52" s="341"/>
      <c r="S52" s="342"/>
      <c r="T52" s="202"/>
      <c r="U52" s="283"/>
      <c r="V52" s="202"/>
      <c r="W52" s="303"/>
      <c r="X52" s="202">
        <v>3.5</v>
      </c>
      <c r="Y52" s="283" t="s">
        <v>149</v>
      </c>
      <c r="Z52" s="202"/>
      <c r="AA52" s="303"/>
      <c r="AB52" s="94">
        <f>I52/H52</f>
        <v>0.34666666666666668</v>
      </c>
      <c r="AC52" s="371"/>
      <c r="AD52" s="372"/>
      <c r="AE52" s="373"/>
      <c r="AF52" s="374"/>
      <c r="AG52" s="373">
        <v>5</v>
      </c>
      <c r="AH52" s="374"/>
    </row>
    <row r="53" spans="1:35" ht="16.2" thickBot="1" x14ac:dyDescent="0.35">
      <c r="A53" s="224" t="s">
        <v>189</v>
      </c>
      <c r="B53" s="195"/>
      <c r="C53" s="195"/>
      <c r="D53" s="196">
        <v>6</v>
      </c>
      <c r="E53" s="195"/>
      <c r="F53" s="197"/>
      <c r="G53" s="198">
        <v>5</v>
      </c>
      <c r="H53" s="199">
        <f>G53*30</f>
        <v>150</v>
      </c>
      <c r="I53" s="199">
        <v>52</v>
      </c>
      <c r="J53" s="276"/>
      <c r="K53" s="200"/>
      <c r="L53" s="201"/>
      <c r="M53" s="201"/>
      <c r="N53" s="239"/>
      <c r="O53" s="240">
        <f>H53-I53</f>
        <v>98</v>
      </c>
      <c r="P53" s="202"/>
      <c r="Q53" s="303"/>
      <c r="R53" s="341"/>
      <c r="S53" s="342"/>
      <c r="T53" s="202"/>
      <c r="U53" s="283"/>
      <c r="V53" s="202"/>
      <c r="W53" s="303"/>
      <c r="X53" s="202"/>
      <c r="Y53" s="283"/>
      <c r="Z53" s="202">
        <v>5.5</v>
      </c>
      <c r="AA53" s="303" t="s">
        <v>149</v>
      </c>
      <c r="AB53" s="94">
        <f>I53/H53</f>
        <v>0.34666666666666668</v>
      </c>
      <c r="AC53" s="47"/>
      <c r="AD53" s="48"/>
      <c r="AE53" s="39"/>
      <c r="AF53" s="40"/>
      <c r="AG53" s="39"/>
      <c r="AH53" s="40">
        <v>5</v>
      </c>
    </row>
    <row r="54" spans="1:35" s="13" customFormat="1" ht="32.4" customHeight="1" thickBot="1" x14ac:dyDescent="0.35">
      <c r="A54" s="633" t="s">
        <v>103</v>
      </c>
      <c r="B54" s="634"/>
      <c r="C54" s="293"/>
      <c r="D54" s="293">
        <v>4</v>
      </c>
      <c r="E54" s="293"/>
      <c r="F54" s="294"/>
      <c r="G54" s="295">
        <f t="shared" ref="G54:T54" si="20">SUM(G50:G53)</f>
        <v>20</v>
      </c>
      <c r="H54" s="295">
        <f t="shared" si="20"/>
        <v>600</v>
      </c>
      <c r="I54" s="295">
        <f t="shared" si="20"/>
        <v>208</v>
      </c>
      <c r="J54" s="295">
        <f t="shared" si="20"/>
        <v>0</v>
      </c>
      <c r="K54" s="295">
        <f t="shared" si="20"/>
        <v>0</v>
      </c>
      <c r="L54" s="295">
        <f t="shared" ref="L54" si="21">SUM(L50:L53)</f>
        <v>0</v>
      </c>
      <c r="M54" s="295">
        <f t="shared" si="20"/>
        <v>0</v>
      </c>
      <c r="N54" s="295">
        <f t="shared" si="20"/>
        <v>0</v>
      </c>
      <c r="O54" s="295">
        <f t="shared" si="20"/>
        <v>392</v>
      </c>
      <c r="P54" s="295">
        <f t="shared" si="20"/>
        <v>0</v>
      </c>
      <c r="Q54" s="285"/>
      <c r="R54" s="295">
        <f t="shared" si="20"/>
        <v>0</v>
      </c>
      <c r="S54" s="285"/>
      <c r="T54" s="295">
        <f t="shared" si="20"/>
        <v>3.5</v>
      </c>
      <c r="U54" s="285">
        <v>5</v>
      </c>
      <c r="V54" s="295">
        <f t="shared" ref="V54" si="22">SUM(V50:V53)</f>
        <v>3.5</v>
      </c>
      <c r="W54" s="285">
        <v>5</v>
      </c>
      <c r="X54" s="295">
        <f t="shared" ref="X54" si="23">SUM(X50:X53)</f>
        <v>3.5</v>
      </c>
      <c r="Y54" s="285">
        <v>5</v>
      </c>
      <c r="Z54" s="295">
        <f t="shared" ref="Z54" si="24">SUM(Z50:Z53)</f>
        <v>5.5</v>
      </c>
      <c r="AA54" s="285">
        <v>5</v>
      </c>
      <c r="AB54" s="304"/>
      <c r="AC54" s="305"/>
      <c r="AD54" s="306"/>
      <c r="AE54" s="306"/>
      <c r="AF54" s="307"/>
      <c r="AG54" s="306"/>
      <c r="AH54" s="307"/>
    </row>
    <row r="55" spans="1:35" ht="39.6" customHeight="1" thickBot="1" x14ac:dyDescent="0.35">
      <c r="A55" s="622" t="s">
        <v>143</v>
      </c>
      <c r="B55" s="623"/>
      <c r="C55" s="162">
        <f t="shared" ref="C55:F55" si="25">C48+C54</f>
        <v>15</v>
      </c>
      <c r="D55" s="162">
        <f t="shared" si="25"/>
        <v>33</v>
      </c>
      <c r="E55" s="162">
        <f t="shared" si="25"/>
        <v>1</v>
      </c>
      <c r="F55" s="162">
        <f t="shared" si="25"/>
        <v>1</v>
      </c>
      <c r="G55" s="162">
        <f>G48+G54</f>
        <v>180</v>
      </c>
      <c r="H55" s="162">
        <f t="shared" ref="H55:W55" si="26">H48+H54</f>
        <v>5430</v>
      </c>
      <c r="I55" s="162">
        <f t="shared" si="26"/>
        <v>1764</v>
      </c>
      <c r="J55" s="162">
        <f t="shared" si="26"/>
        <v>592</v>
      </c>
      <c r="K55" s="162">
        <f t="shared" si="26"/>
        <v>0</v>
      </c>
      <c r="L55" s="162">
        <f t="shared" si="26"/>
        <v>0</v>
      </c>
      <c r="M55" s="162">
        <f t="shared" si="26"/>
        <v>964</v>
      </c>
      <c r="N55" s="162">
        <f t="shared" si="26"/>
        <v>450</v>
      </c>
      <c r="O55" s="162">
        <f t="shared" si="26"/>
        <v>3546</v>
      </c>
      <c r="P55" s="162">
        <f t="shared" si="26"/>
        <v>23</v>
      </c>
      <c r="Q55" s="339">
        <f t="shared" si="26"/>
        <v>30</v>
      </c>
      <c r="R55" s="162">
        <f t="shared" si="26"/>
        <v>23</v>
      </c>
      <c r="S55" s="339">
        <f t="shared" si="26"/>
        <v>30</v>
      </c>
      <c r="T55" s="162">
        <f t="shared" si="26"/>
        <v>21</v>
      </c>
      <c r="U55" s="339">
        <f t="shared" si="26"/>
        <v>30</v>
      </c>
      <c r="V55" s="162">
        <f t="shared" si="26"/>
        <v>20</v>
      </c>
      <c r="W55" s="339">
        <f t="shared" si="26"/>
        <v>30</v>
      </c>
      <c r="X55" s="162">
        <f t="shared" ref="X55:AA55" si="27">X48+X54</f>
        <v>19.5</v>
      </c>
      <c r="Y55" s="339">
        <f t="shared" si="27"/>
        <v>30</v>
      </c>
      <c r="Z55" s="162">
        <f t="shared" si="27"/>
        <v>18.5</v>
      </c>
      <c r="AA55" s="339">
        <f t="shared" si="27"/>
        <v>30</v>
      </c>
      <c r="AB55" s="102"/>
      <c r="AC55" s="51">
        <f t="shared" ref="AC55:AH55" si="28">SUM(AC11:AC54)</f>
        <v>30</v>
      </c>
      <c r="AD55" s="51">
        <f t="shared" si="28"/>
        <v>30</v>
      </c>
      <c r="AE55" s="51">
        <f t="shared" si="28"/>
        <v>30</v>
      </c>
      <c r="AF55" s="51">
        <f t="shared" si="28"/>
        <v>30</v>
      </c>
      <c r="AG55" s="51">
        <f t="shared" si="28"/>
        <v>30</v>
      </c>
      <c r="AH55" s="51">
        <f t="shared" si="28"/>
        <v>30</v>
      </c>
      <c r="AI55" s="19">
        <f>SUM(AC55:AH55)</f>
        <v>180</v>
      </c>
    </row>
    <row r="56" spans="1:35" s="110" customFormat="1" ht="17.25" customHeight="1" thickBot="1" x14ac:dyDescent="0.35">
      <c r="A56" s="315"/>
      <c r="B56" s="315"/>
      <c r="C56" s="624" t="s">
        <v>144</v>
      </c>
      <c r="D56" s="625"/>
      <c r="E56" s="625"/>
      <c r="F56" s="625"/>
      <c r="G56" s="625"/>
      <c r="H56" s="625"/>
      <c r="I56" s="625"/>
      <c r="J56" s="625"/>
      <c r="K56" s="625"/>
      <c r="L56" s="625"/>
      <c r="M56" s="625"/>
      <c r="N56" s="625"/>
      <c r="O56" s="626"/>
      <c r="P56" s="316">
        <f>SUM(P48,P54)</f>
        <v>23</v>
      </c>
      <c r="Q56" s="340"/>
      <c r="R56" s="316">
        <f>SUM(R48,R54)</f>
        <v>23</v>
      </c>
      <c r="S56" s="340"/>
      <c r="T56" s="316">
        <f>SUM(T48,T54)</f>
        <v>21</v>
      </c>
      <c r="U56" s="340"/>
      <c r="V56" s="316">
        <f>SUM(V48,V54)</f>
        <v>20</v>
      </c>
      <c r="W56" s="340"/>
      <c r="X56" s="316">
        <f>SUM(X48,X54)</f>
        <v>19.5</v>
      </c>
      <c r="Y56" s="340"/>
      <c r="Z56" s="316">
        <f>SUM(Z48,Z54)</f>
        <v>18.5</v>
      </c>
      <c r="AA56" s="340"/>
      <c r="AB56" s="318">
        <f>SUM(P56:AA56)</f>
        <v>125</v>
      </c>
      <c r="AC56" s="318"/>
      <c r="AD56" s="318"/>
      <c r="AE56" s="318"/>
      <c r="AF56" s="318"/>
      <c r="AG56" s="318"/>
      <c r="AH56" s="319"/>
    </row>
    <row r="57" spans="1:35" s="110" customFormat="1" ht="17.25" customHeight="1" thickBot="1" x14ac:dyDescent="0.35">
      <c r="A57" s="320"/>
      <c r="B57" s="320"/>
      <c r="C57" s="624" t="s">
        <v>145</v>
      </c>
      <c r="D57" s="625"/>
      <c r="E57" s="625"/>
      <c r="F57" s="625"/>
      <c r="G57" s="625"/>
      <c r="H57" s="625"/>
      <c r="I57" s="625"/>
      <c r="J57" s="625"/>
      <c r="K57" s="625"/>
      <c r="L57" s="625"/>
      <c r="M57" s="625"/>
      <c r="N57" s="625"/>
      <c r="O57" s="626"/>
      <c r="P57" s="627">
        <v>8</v>
      </c>
      <c r="Q57" s="628"/>
      <c r="R57" s="629">
        <v>9</v>
      </c>
      <c r="S57" s="628"/>
      <c r="T57" s="629">
        <v>5</v>
      </c>
      <c r="U57" s="628"/>
      <c r="V57" s="629">
        <v>7</v>
      </c>
      <c r="W57" s="628"/>
      <c r="X57" s="629">
        <v>9</v>
      </c>
      <c r="Y57" s="628"/>
      <c r="Z57" s="629">
        <v>6</v>
      </c>
      <c r="AA57" s="628"/>
      <c r="AB57" s="318">
        <f>SUM(P57:AA57)</f>
        <v>44</v>
      </c>
      <c r="AC57" s="318"/>
      <c r="AD57" s="318"/>
      <c r="AE57" s="318"/>
      <c r="AF57" s="318"/>
      <c r="AG57" s="318"/>
      <c r="AH57" s="319"/>
    </row>
    <row r="58" spans="1:35" s="110" customFormat="1" ht="17.25" customHeight="1" thickBot="1" x14ac:dyDescent="0.35">
      <c r="A58" s="320"/>
      <c r="B58" s="320"/>
      <c r="C58" s="630" t="s">
        <v>146</v>
      </c>
      <c r="D58" s="631"/>
      <c r="E58" s="631"/>
      <c r="F58" s="631"/>
      <c r="G58" s="631"/>
      <c r="H58" s="631"/>
      <c r="I58" s="631"/>
      <c r="J58" s="631"/>
      <c r="K58" s="631"/>
      <c r="L58" s="631"/>
      <c r="M58" s="631"/>
      <c r="N58" s="631"/>
      <c r="O58" s="632"/>
      <c r="P58" s="627">
        <f>P57+R57</f>
        <v>17</v>
      </c>
      <c r="Q58" s="627"/>
      <c r="R58" s="627"/>
      <c r="S58" s="628"/>
      <c r="T58" s="627">
        <f t="shared" ref="T58" si="29">T57+V57</f>
        <v>12</v>
      </c>
      <c r="U58" s="627"/>
      <c r="V58" s="627"/>
      <c r="W58" s="628"/>
      <c r="X58" s="627">
        <f t="shared" ref="X58" si="30">X57+Z57</f>
        <v>15</v>
      </c>
      <c r="Y58" s="627"/>
      <c r="Z58" s="627"/>
      <c r="AA58" s="628"/>
      <c r="AB58" s="317">
        <f>SUM(P58:AA58)</f>
        <v>44</v>
      </c>
      <c r="AC58" s="318"/>
      <c r="AD58" s="318"/>
      <c r="AE58" s="318"/>
      <c r="AF58" s="318"/>
      <c r="AG58" s="318"/>
      <c r="AH58" s="319"/>
    </row>
    <row r="59" spans="1:35" ht="18" x14ac:dyDescent="0.3">
      <c r="C59" s="641" t="s">
        <v>61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149"/>
      <c r="O59" s="22">
        <f>SUM(P59:W59)</f>
        <v>11</v>
      </c>
      <c r="P59" s="408">
        <v>3</v>
      </c>
      <c r="Q59" s="343"/>
      <c r="R59" s="344">
        <v>3</v>
      </c>
      <c r="S59" s="308"/>
      <c r="T59" s="344">
        <v>1</v>
      </c>
      <c r="U59" s="343"/>
      <c r="V59" s="344">
        <v>4</v>
      </c>
      <c r="W59" s="343"/>
      <c r="X59" s="344">
        <v>1</v>
      </c>
      <c r="Y59" s="343"/>
      <c r="Z59" s="344">
        <v>3</v>
      </c>
      <c r="AA59" s="343"/>
      <c r="AB59" s="102">
        <f>SUM(P59:AA59)</f>
        <v>15</v>
      </c>
      <c r="AC59" s="9"/>
      <c r="AD59" s="9"/>
      <c r="AE59" s="9"/>
      <c r="AF59" s="9"/>
    </row>
    <row r="60" spans="1:35" ht="18" x14ac:dyDescent="0.3">
      <c r="A60" s="227"/>
      <c r="C60" s="643" t="s">
        <v>62</v>
      </c>
      <c r="D60" s="644"/>
      <c r="E60" s="644"/>
      <c r="F60" s="644"/>
      <c r="G60" s="644"/>
      <c r="H60" s="644"/>
      <c r="I60" s="644"/>
      <c r="J60" s="644"/>
      <c r="K60" s="644"/>
      <c r="L60" s="644"/>
      <c r="M60" s="644"/>
      <c r="N60" s="150"/>
      <c r="O60" s="21">
        <f>SUM(P60:W60)</f>
        <v>21</v>
      </c>
      <c r="P60" s="409">
        <v>5</v>
      </c>
      <c r="Q60" s="312"/>
      <c r="R60" s="130">
        <v>7</v>
      </c>
      <c r="S60" s="309"/>
      <c r="T60" s="130">
        <v>5</v>
      </c>
      <c r="U60" s="312"/>
      <c r="V60" s="130">
        <v>4</v>
      </c>
      <c r="W60" s="312"/>
      <c r="X60" s="130">
        <v>6</v>
      </c>
      <c r="Y60" s="312"/>
      <c r="Z60" s="130">
        <v>6</v>
      </c>
      <c r="AA60" s="312"/>
      <c r="AB60" s="102">
        <f t="shared" ref="AB60:AB62" si="31">SUM(P60:AA60)</f>
        <v>33</v>
      </c>
    </row>
    <row r="61" spans="1:35" ht="19.2" customHeight="1" x14ac:dyDescent="0.3">
      <c r="C61" s="643" t="s">
        <v>63</v>
      </c>
      <c r="D61" s="644"/>
      <c r="E61" s="644"/>
      <c r="F61" s="644"/>
      <c r="G61" s="644"/>
      <c r="H61" s="644"/>
      <c r="I61" s="644"/>
      <c r="J61" s="644"/>
      <c r="K61" s="644"/>
      <c r="L61" s="644"/>
      <c r="M61" s="644"/>
      <c r="N61" s="150"/>
      <c r="O61" s="21">
        <f>SUM(P61:W61)</f>
        <v>0</v>
      </c>
      <c r="P61" s="7"/>
      <c r="Q61" s="313"/>
      <c r="R61" s="7"/>
      <c r="S61" s="310"/>
      <c r="T61" s="7"/>
      <c r="U61" s="313"/>
      <c r="V61" s="7"/>
      <c r="W61" s="313"/>
      <c r="X61" s="7">
        <v>1</v>
      </c>
      <c r="Y61" s="313"/>
      <c r="Z61" s="7"/>
      <c r="AA61" s="313"/>
      <c r="AB61" s="102">
        <f t="shared" si="31"/>
        <v>1</v>
      </c>
    </row>
    <row r="62" spans="1:35" ht="19.2" customHeight="1" thickBot="1" x14ac:dyDescent="0.35">
      <c r="A62" s="10"/>
      <c r="B62" s="12"/>
      <c r="C62" s="615" t="s">
        <v>64</v>
      </c>
      <c r="D62" s="616"/>
      <c r="E62" s="616"/>
      <c r="F62" s="616"/>
      <c r="G62" s="616"/>
      <c r="H62" s="616"/>
      <c r="I62" s="616"/>
      <c r="J62" s="616"/>
      <c r="K62" s="616"/>
      <c r="L62" s="616"/>
      <c r="M62" s="616"/>
      <c r="N62" s="151"/>
      <c r="O62" s="20">
        <f>SUM(P62:W62)</f>
        <v>0</v>
      </c>
      <c r="P62" s="14"/>
      <c r="Q62" s="314"/>
      <c r="R62" s="14"/>
      <c r="S62" s="311"/>
      <c r="T62" s="14"/>
      <c r="U62" s="314"/>
      <c r="V62" s="14"/>
      <c r="W62" s="314"/>
      <c r="X62" s="14"/>
      <c r="Y62" s="314"/>
      <c r="Z62" s="14">
        <v>1</v>
      </c>
      <c r="AA62" s="314"/>
      <c r="AB62" s="102">
        <f t="shared" si="31"/>
        <v>1</v>
      </c>
    </row>
    <row r="63" spans="1:35" x14ac:dyDescent="0.3">
      <c r="A63" s="10"/>
      <c r="B63" s="12"/>
    </row>
    <row r="64" spans="1:35" s="110" customFormat="1" ht="15.6" customHeight="1" x14ac:dyDescent="0.3">
      <c r="A64" s="654" t="s">
        <v>150</v>
      </c>
      <c r="B64" s="654"/>
      <c r="C64" s="654"/>
      <c r="D64" s="654"/>
      <c r="E64" s="654"/>
      <c r="F64" s="654"/>
      <c r="G64" s="654"/>
      <c r="H64" s="654"/>
      <c r="I64" s="654"/>
      <c r="J64" s="654"/>
      <c r="K64" s="654"/>
      <c r="L64" s="654"/>
      <c r="M64" s="654"/>
      <c r="N64" s="654"/>
      <c r="O64" s="654"/>
      <c r="P64" s="345"/>
      <c r="Q64" s="345"/>
      <c r="R64" s="345"/>
      <c r="S64" s="345"/>
      <c r="T64" s="345"/>
      <c r="U64" s="345"/>
      <c r="V64" s="345"/>
      <c r="W64" s="345"/>
      <c r="X64" s="345"/>
      <c r="Y64" s="345"/>
      <c r="Z64" s="345"/>
      <c r="AA64" s="345"/>
      <c r="AB64" s="189"/>
      <c r="AC64" s="189"/>
      <c r="AD64" s="189"/>
      <c r="AE64" s="189"/>
      <c r="AF64" s="189"/>
      <c r="AG64" s="189"/>
      <c r="AH64" s="319"/>
    </row>
    <row r="65" spans="1:34" ht="15" customHeight="1" x14ac:dyDescent="0.3">
      <c r="A65" s="411" t="s">
        <v>191</v>
      </c>
      <c r="B65" s="411" t="s">
        <v>79</v>
      </c>
      <c r="C65" s="407"/>
      <c r="D65" s="412" t="s">
        <v>191</v>
      </c>
      <c r="E65" s="655" t="s">
        <v>80</v>
      </c>
      <c r="F65" s="655"/>
      <c r="G65" s="655"/>
      <c r="H65" s="655"/>
      <c r="I65" s="655"/>
      <c r="J65" s="413"/>
      <c r="K65" s="412" t="s">
        <v>191</v>
      </c>
      <c r="L65" s="655" t="s">
        <v>81</v>
      </c>
      <c r="M65" s="655"/>
      <c r="N65" s="655"/>
      <c r="O65" s="655"/>
      <c r="P65" s="655"/>
      <c r="Q65" s="655"/>
      <c r="R65" s="413"/>
      <c r="W65" s="410"/>
      <c r="AB65" s="4"/>
      <c r="AF65" s="4"/>
    </row>
    <row r="66" spans="1:34" ht="15" customHeight="1" x14ac:dyDescent="0.3">
      <c r="A66" s="414">
        <v>1</v>
      </c>
      <c r="B66" s="415" t="s">
        <v>192</v>
      </c>
      <c r="C66" s="407"/>
      <c r="D66" s="416"/>
      <c r="E66" s="635"/>
      <c r="F66" s="635"/>
      <c r="G66" s="635"/>
      <c r="H66" s="635"/>
      <c r="I66" s="635"/>
      <c r="J66" s="413"/>
      <c r="K66" s="416">
        <v>1</v>
      </c>
      <c r="L66" s="636" t="s">
        <v>193</v>
      </c>
      <c r="M66" s="636"/>
      <c r="N66" s="636"/>
      <c r="O66" s="636"/>
      <c r="P66" s="636"/>
      <c r="Q66" s="636"/>
      <c r="R66" s="413"/>
      <c r="W66" s="410"/>
      <c r="AB66" s="4"/>
      <c r="AF66" s="4"/>
    </row>
    <row r="67" spans="1:34" x14ac:dyDescent="0.3">
      <c r="A67" s="414">
        <v>2</v>
      </c>
      <c r="B67" s="415" t="s">
        <v>194</v>
      </c>
      <c r="C67" s="407"/>
      <c r="D67" s="416"/>
      <c r="E67" s="635"/>
      <c r="F67" s="635"/>
      <c r="G67" s="635"/>
      <c r="H67" s="635"/>
      <c r="I67" s="635"/>
      <c r="J67" s="413"/>
      <c r="K67" s="416"/>
      <c r="L67" s="636"/>
      <c r="M67" s="636"/>
      <c r="N67" s="636"/>
      <c r="O67" s="636"/>
      <c r="P67" s="636"/>
      <c r="Q67" s="636"/>
      <c r="R67" s="413"/>
      <c r="W67" s="410"/>
      <c r="AB67" s="4"/>
      <c r="AF67" s="4"/>
    </row>
    <row r="68" spans="1:34" x14ac:dyDescent="0.3">
      <c r="A68" s="414">
        <v>3</v>
      </c>
      <c r="B68" s="415" t="s">
        <v>195</v>
      </c>
      <c r="C68" s="407"/>
      <c r="D68" s="416"/>
      <c r="E68" s="635"/>
      <c r="F68" s="635"/>
      <c r="G68" s="635"/>
      <c r="H68" s="635"/>
      <c r="I68" s="635"/>
      <c r="J68" s="413"/>
      <c r="K68" s="416"/>
      <c r="L68" s="636"/>
      <c r="M68" s="636"/>
      <c r="N68" s="636"/>
      <c r="O68" s="636"/>
      <c r="P68" s="636"/>
      <c r="Q68" s="636"/>
      <c r="R68" s="413"/>
      <c r="W68" s="410"/>
      <c r="AB68" s="4"/>
      <c r="AF68" s="4"/>
    </row>
    <row r="69" spans="1:34" x14ac:dyDescent="0.3">
      <c r="A69" s="414">
        <v>4</v>
      </c>
      <c r="B69" s="415" t="s">
        <v>196</v>
      </c>
      <c r="C69" s="407"/>
      <c r="D69" s="416"/>
      <c r="E69" s="635"/>
      <c r="F69" s="635"/>
      <c r="G69" s="635"/>
      <c r="H69" s="635"/>
      <c r="I69" s="635"/>
      <c r="J69" s="413"/>
      <c r="K69" s="416"/>
      <c r="L69" s="636"/>
      <c r="M69" s="636"/>
      <c r="N69" s="636"/>
      <c r="O69" s="636"/>
      <c r="P69" s="636"/>
      <c r="Q69" s="636"/>
      <c r="R69" s="413"/>
      <c r="W69" s="410"/>
      <c r="AB69" s="4"/>
      <c r="AF69" s="4"/>
    </row>
    <row r="70" spans="1:34" x14ac:dyDescent="0.3">
      <c r="A70" s="414">
        <v>5</v>
      </c>
      <c r="B70" s="415" t="s">
        <v>197</v>
      </c>
      <c r="C70" s="407"/>
      <c r="D70" s="416"/>
      <c r="E70" s="635"/>
      <c r="F70" s="635"/>
      <c r="G70" s="635"/>
      <c r="H70" s="635"/>
      <c r="I70" s="635"/>
      <c r="J70" s="413"/>
      <c r="K70" s="416"/>
      <c r="L70" s="636"/>
      <c r="M70" s="636"/>
      <c r="N70" s="636"/>
      <c r="O70" s="636"/>
      <c r="P70" s="636"/>
      <c r="Q70" s="636"/>
      <c r="R70" s="413"/>
      <c r="W70" s="410"/>
      <c r="AB70" s="4"/>
      <c r="AF70" s="4"/>
    </row>
    <row r="71" spans="1:34" x14ac:dyDescent="0.3">
      <c r="A71" s="417">
        <v>6</v>
      </c>
      <c r="B71" s="418" t="s">
        <v>198</v>
      </c>
      <c r="C71" s="407"/>
      <c r="D71" s="416"/>
      <c r="E71" s="635"/>
      <c r="F71" s="635"/>
      <c r="G71" s="635"/>
      <c r="H71" s="635"/>
      <c r="I71" s="635"/>
      <c r="J71" s="407"/>
      <c r="K71" s="416"/>
      <c r="L71" s="636"/>
      <c r="M71" s="636"/>
      <c r="N71" s="636"/>
      <c r="O71" s="636"/>
      <c r="P71" s="636"/>
      <c r="Q71" s="636"/>
      <c r="R71" s="407"/>
      <c r="W71" s="410"/>
      <c r="AB71" s="4"/>
      <c r="AF71" s="4"/>
    </row>
    <row r="72" spans="1:34" ht="13.5" customHeight="1" x14ac:dyDescent="0.3">
      <c r="A72" s="417">
        <v>7</v>
      </c>
      <c r="B72" s="418" t="s">
        <v>199</v>
      </c>
      <c r="C72" s="407"/>
      <c r="D72" s="416"/>
      <c r="E72" s="635"/>
      <c r="F72" s="635"/>
      <c r="G72" s="635"/>
      <c r="H72" s="635"/>
      <c r="I72" s="635"/>
      <c r="J72" s="407"/>
      <c r="K72" s="416"/>
      <c r="L72" s="636"/>
      <c r="M72" s="636"/>
      <c r="N72" s="636"/>
      <c r="O72" s="636"/>
      <c r="P72" s="636"/>
      <c r="Q72" s="636"/>
      <c r="R72" s="407"/>
      <c r="W72" s="410"/>
      <c r="AB72" s="4"/>
      <c r="AF72" s="4"/>
    </row>
    <row r="73" spans="1:34" s="110" customFormat="1" x14ac:dyDescent="0.3">
      <c r="A73" s="654" t="s">
        <v>207</v>
      </c>
      <c r="B73" s="654"/>
      <c r="C73" s="654"/>
      <c r="D73" s="654"/>
      <c r="E73" s="654"/>
      <c r="F73" s="654"/>
      <c r="G73" s="654"/>
      <c r="H73" s="654"/>
      <c r="I73" s="654"/>
      <c r="J73" s="654"/>
      <c r="K73" s="654"/>
      <c r="L73" s="654"/>
      <c r="M73" s="654"/>
      <c r="N73" s="654"/>
      <c r="O73" s="654"/>
      <c r="P73" s="346"/>
      <c r="Q73" s="346"/>
      <c r="R73" s="346"/>
      <c r="S73" s="346"/>
      <c r="T73" s="347"/>
      <c r="U73" s="347"/>
      <c r="V73" s="189"/>
      <c r="W73" s="189"/>
      <c r="X73" s="189"/>
      <c r="Y73" s="189"/>
      <c r="Z73" s="189"/>
      <c r="AA73" s="189"/>
      <c r="AB73" s="348"/>
      <c r="AC73" s="189"/>
      <c r="AD73" s="189"/>
      <c r="AE73" s="189"/>
      <c r="AF73" s="189"/>
      <c r="AG73" s="189"/>
      <c r="AH73" s="319"/>
    </row>
    <row r="74" spans="1:34" s="110" customFormat="1" ht="15.6" customHeight="1" x14ac:dyDescent="0.3">
      <c r="A74" s="349" t="s">
        <v>208</v>
      </c>
      <c r="B74" s="350"/>
      <c r="C74" s="350"/>
      <c r="D74" s="350"/>
      <c r="E74" s="350"/>
      <c r="F74" s="350"/>
      <c r="G74" s="350"/>
      <c r="H74" s="350"/>
      <c r="I74" s="350"/>
      <c r="J74" s="350"/>
      <c r="K74" s="350"/>
      <c r="L74" s="350"/>
      <c r="M74" s="350"/>
      <c r="N74" s="350"/>
      <c r="O74" s="350"/>
      <c r="P74" s="346"/>
      <c r="Q74" s="346"/>
      <c r="R74" s="346"/>
      <c r="S74" s="346"/>
      <c r="T74" s="347"/>
      <c r="U74" s="347"/>
      <c r="V74" s="189"/>
      <c r="W74" s="189"/>
      <c r="X74" s="189"/>
      <c r="Y74" s="189"/>
      <c r="Z74" s="189"/>
      <c r="AA74" s="189"/>
      <c r="AB74" s="348"/>
      <c r="AC74" s="189"/>
      <c r="AD74" s="189"/>
      <c r="AE74" s="189"/>
      <c r="AF74" s="189"/>
      <c r="AG74" s="189"/>
      <c r="AH74" s="319"/>
    </row>
    <row r="75" spans="1:34" s="110" customFormat="1" x14ac:dyDescent="0.3">
      <c r="A75" s="349" t="s">
        <v>151</v>
      </c>
      <c r="B75" s="350"/>
      <c r="C75" s="350"/>
      <c r="D75" s="350"/>
      <c r="E75" s="350"/>
      <c r="F75" s="350"/>
      <c r="G75" s="350"/>
      <c r="H75" s="350"/>
      <c r="I75" s="350"/>
      <c r="J75" s="350"/>
      <c r="K75" s="350"/>
      <c r="L75" s="350"/>
      <c r="M75" s="350"/>
      <c r="N75" s="350"/>
      <c r="O75" s="350"/>
      <c r="P75" s="346"/>
      <c r="Q75" s="346"/>
      <c r="R75" s="346"/>
      <c r="S75" s="346"/>
      <c r="T75" s="347"/>
      <c r="U75" s="347"/>
      <c r="V75" s="189"/>
      <c r="W75" s="189"/>
      <c r="X75" s="189"/>
      <c r="Y75" s="189"/>
      <c r="Z75" s="189"/>
      <c r="AA75" s="189"/>
      <c r="AB75" s="348"/>
      <c r="AC75" s="189"/>
      <c r="AD75" s="189"/>
      <c r="AE75" s="189"/>
      <c r="AF75" s="189"/>
      <c r="AG75" s="189"/>
      <c r="AH75" s="319"/>
    </row>
    <row r="76" spans="1:34" s="110" customFormat="1" x14ac:dyDescent="0.3">
      <c r="A76" s="351" t="s">
        <v>152</v>
      </c>
      <c r="B76" s="350"/>
      <c r="C76" s="350"/>
      <c r="D76" s="350"/>
      <c r="E76" s="350"/>
      <c r="F76" s="350"/>
      <c r="G76" s="350"/>
      <c r="H76" s="350"/>
      <c r="I76" s="350"/>
      <c r="J76" s="350"/>
      <c r="K76" s="350"/>
      <c r="L76" s="350"/>
      <c r="M76" s="350"/>
      <c r="N76" s="350"/>
      <c r="O76" s="350"/>
      <c r="P76" s="346"/>
      <c r="Q76" s="346"/>
      <c r="R76" s="346"/>
      <c r="S76" s="346"/>
      <c r="T76" s="347"/>
      <c r="U76" s="347"/>
      <c r="V76" s="189"/>
      <c r="W76" s="189"/>
      <c r="X76" s="189"/>
      <c r="Y76" s="189"/>
      <c r="Z76" s="189"/>
      <c r="AA76" s="189"/>
      <c r="AB76" s="348"/>
      <c r="AC76" s="189"/>
      <c r="AD76" s="189"/>
      <c r="AE76" s="189"/>
      <c r="AF76" s="189"/>
      <c r="AG76" s="189"/>
      <c r="AH76" s="319"/>
    </row>
    <row r="77" spans="1:34" x14ac:dyDescent="0.3">
      <c r="A77" s="2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</row>
    <row r="78" spans="1:34" ht="18" x14ac:dyDescent="0.35">
      <c r="A78" s="23"/>
      <c r="B78" s="24" t="s">
        <v>65</v>
      </c>
      <c r="C78" s="161" t="s">
        <v>65</v>
      </c>
      <c r="D78" s="161"/>
      <c r="E78" s="161"/>
      <c r="F78" s="161"/>
      <c r="G78" s="161"/>
      <c r="H78" s="161"/>
      <c r="I78" s="161"/>
      <c r="J78" s="161"/>
      <c r="K78" s="52" t="s">
        <v>65</v>
      </c>
      <c r="L78" s="52"/>
      <c r="M78" s="52"/>
      <c r="N78" s="52"/>
      <c r="O78" s="52"/>
      <c r="P78" s="52"/>
      <c r="Q78" s="52"/>
      <c r="R78" s="52"/>
      <c r="S78" s="52"/>
      <c r="AB78" s="97"/>
      <c r="AC78" s="15"/>
      <c r="AD78" s="15"/>
      <c r="AE78" s="15"/>
      <c r="AF78" s="15"/>
    </row>
    <row r="79" spans="1:34" ht="18" x14ac:dyDescent="0.35">
      <c r="A79" s="23"/>
      <c r="B79" s="25" t="s">
        <v>106</v>
      </c>
      <c r="C79" s="18" t="s">
        <v>73</v>
      </c>
      <c r="D79" s="18"/>
      <c r="E79" s="18"/>
      <c r="F79" s="18"/>
      <c r="G79" s="18"/>
      <c r="H79" s="18"/>
      <c r="I79" s="18"/>
      <c r="J79" s="18"/>
      <c r="K79" s="49" t="s">
        <v>86</v>
      </c>
      <c r="L79" s="49"/>
      <c r="M79" s="49"/>
      <c r="N79" s="49"/>
      <c r="O79" s="49"/>
      <c r="P79" s="49"/>
      <c r="Q79" s="49"/>
      <c r="R79" s="49"/>
      <c r="S79" s="49"/>
      <c r="AB79" s="98"/>
      <c r="AC79" s="15"/>
      <c r="AD79" s="15"/>
      <c r="AE79" s="15"/>
      <c r="AF79" s="15"/>
    </row>
    <row r="80" spans="1:34" ht="18" x14ac:dyDescent="0.35">
      <c r="A80" s="23"/>
      <c r="B80" s="25" t="s">
        <v>204</v>
      </c>
      <c r="C80" s="18" t="s">
        <v>205</v>
      </c>
      <c r="D80" s="18"/>
      <c r="E80" s="18"/>
      <c r="F80" s="18"/>
      <c r="G80" s="18"/>
      <c r="H80" s="18"/>
      <c r="I80" s="18"/>
      <c r="J80" s="18"/>
      <c r="K80" s="49" t="s">
        <v>89</v>
      </c>
      <c r="L80" s="49"/>
      <c r="M80" s="49"/>
      <c r="N80" s="49"/>
      <c r="O80" s="49"/>
      <c r="P80" s="49"/>
      <c r="Q80" s="49"/>
      <c r="R80" s="49"/>
      <c r="S80" s="49"/>
      <c r="AB80" s="98"/>
      <c r="AC80" s="15"/>
      <c r="AD80" s="15"/>
      <c r="AE80" s="15"/>
      <c r="AF80" s="15"/>
    </row>
    <row r="81" spans="1:32" ht="21.75" customHeight="1" x14ac:dyDescent="0.35">
      <c r="A81" s="23"/>
      <c r="B81" s="25" t="s">
        <v>203</v>
      </c>
      <c r="C81" s="18" t="s">
        <v>206</v>
      </c>
      <c r="D81" s="18"/>
      <c r="E81" s="18"/>
      <c r="F81" s="18"/>
      <c r="G81" s="18"/>
      <c r="H81" s="18"/>
      <c r="I81" s="18"/>
      <c r="J81" s="18"/>
      <c r="K81" s="49" t="s">
        <v>91</v>
      </c>
      <c r="L81" s="49"/>
      <c r="M81" s="49"/>
      <c r="N81" s="49"/>
      <c r="O81" s="49"/>
      <c r="P81" s="49"/>
      <c r="Q81" s="49"/>
      <c r="R81" s="49"/>
      <c r="S81" s="49"/>
      <c r="AB81" s="98"/>
      <c r="AC81" s="15"/>
      <c r="AD81" s="15"/>
      <c r="AE81" s="15"/>
      <c r="AF81" s="15"/>
    </row>
    <row r="82" spans="1:32" ht="18" x14ac:dyDescent="0.35">
      <c r="A82" s="23"/>
      <c r="B82" s="83" t="s">
        <v>90</v>
      </c>
      <c r="C82" s="18" t="s">
        <v>92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6"/>
      <c r="P82" s="16"/>
      <c r="Q82" s="16"/>
      <c r="R82" s="16"/>
      <c r="S82" s="16"/>
      <c r="AB82" s="99"/>
      <c r="AC82" s="15"/>
      <c r="AD82" s="15"/>
      <c r="AE82" s="15"/>
      <c r="AF82" s="15"/>
    </row>
    <row r="83" spans="1:32" ht="14.25" customHeight="1" x14ac:dyDescent="0.35">
      <c r="A83" s="23"/>
      <c r="B83" s="17"/>
      <c r="C83" s="16"/>
      <c r="D83" s="16"/>
      <c r="E83" s="16"/>
      <c r="F83" s="23"/>
      <c r="G83" s="23"/>
      <c r="H83" s="16"/>
      <c r="I83" s="16"/>
      <c r="J83" s="16"/>
      <c r="K83" s="23"/>
      <c r="L83" s="23"/>
      <c r="M83" s="23"/>
      <c r="N83" s="23"/>
      <c r="O83" s="16"/>
      <c r="P83" s="16"/>
      <c r="Q83" s="16"/>
      <c r="R83" s="16"/>
      <c r="S83" s="16"/>
      <c r="AB83" s="99"/>
      <c r="AC83" s="15"/>
      <c r="AD83" s="15"/>
      <c r="AE83" s="15"/>
      <c r="AF83" s="15"/>
    </row>
    <row r="84" spans="1:32" ht="18" x14ac:dyDescent="0.35">
      <c r="A84" s="23"/>
      <c r="C84" s="16"/>
      <c r="K84" s="53" t="s">
        <v>65</v>
      </c>
      <c r="L84" s="53"/>
      <c r="M84" s="53"/>
      <c r="N84" s="53"/>
      <c r="O84" s="53"/>
      <c r="P84" s="53"/>
      <c r="Q84" s="53"/>
      <c r="R84" s="53"/>
      <c r="S84" s="53"/>
      <c r="AB84" s="100"/>
      <c r="AC84" s="15"/>
      <c r="AD84" s="15"/>
      <c r="AE84" s="15"/>
      <c r="AF84" s="15"/>
    </row>
    <row r="85" spans="1:32" ht="18" x14ac:dyDescent="0.35">
      <c r="A85" s="23"/>
      <c r="C85" s="18"/>
      <c r="K85" s="54" t="s">
        <v>75</v>
      </c>
      <c r="L85" s="54"/>
      <c r="M85" s="54"/>
      <c r="N85" s="54"/>
      <c r="O85" s="54"/>
      <c r="P85" s="54"/>
      <c r="Q85" s="54"/>
      <c r="R85" s="54"/>
      <c r="S85" s="54"/>
      <c r="AB85" s="101"/>
      <c r="AC85" s="15"/>
      <c r="AD85" s="15"/>
      <c r="AE85" s="15"/>
      <c r="AF85" s="15"/>
    </row>
    <row r="86" spans="1:32" ht="18" x14ac:dyDescent="0.35">
      <c r="A86" s="23"/>
      <c r="C86" s="18"/>
      <c r="K86" s="54" t="s">
        <v>76</v>
      </c>
      <c r="L86" s="54"/>
      <c r="M86" s="54"/>
      <c r="N86" s="54"/>
      <c r="O86" s="54"/>
      <c r="P86" s="54"/>
      <c r="Q86" s="54"/>
      <c r="R86" s="54"/>
      <c r="S86" s="54"/>
      <c r="AB86" s="101"/>
      <c r="AC86" s="15"/>
      <c r="AD86" s="15"/>
      <c r="AE86" s="15"/>
      <c r="AF86" s="15"/>
    </row>
    <row r="87" spans="1:32" ht="18" x14ac:dyDescent="0.35">
      <c r="A87" s="23"/>
      <c r="C87" s="26"/>
      <c r="K87" s="54" t="s">
        <v>77</v>
      </c>
      <c r="L87" s="54"/>
      <c r="M87" s="54"/>
      <c r="N87" s="54"/>
      <c r="O87" s="54"/>
      <c r="P87" s="54"/>
      <c r="Q87" s="54"/>
      <c r="R87" s="54"/>
      <c r="S87" s="54"/>
      <c r="AB87" s="101"/>
      <c r="AC87" s="15"/>
      <c r="AD87" s="15"/>
      <c r="AE87" s="15"/>
      <c r="AF87" s="15"/>
    </row>
    <row r="88" spans="1:32" ht="18" x14ac:dyDescent="0.35">
      <c r="A88" s="23"/>
      <c r="C88" s="16"/>
      <c r="K88" s="49" t="s">
        <v>91</v>
      </c>
      <c r="L88" s="49"/>
      <c r="M88" s="49"/>
      <c r="N88" s="49"/>
      <c r="O88" s="49"/>
      <c r="P88" s="49"/>
      <c r="Q88" s="49"/>
      <c r="R88" s="49"/>
      <c r="S88" s="49"/>
      <c r="AB88" s="98"/>
      <c r="AC88" s="15"/>
      <c r="AD88" s="15"/>
      <c r="AE88" s="15"/>
      <c r="AF88" s="15"/>
    </row>
  </sheetData>
  <mergeCells count="79">
    <mergeCell ref="AC9:AH9"/>
    <mergeCell ref="A49:AA49"/>
    <mergeCell ref="A1:AA1"/>
    <mergeCell ref="P2:AA2"/>
    <mergeCell ref="X57:Y57"/>
    <mergeCell ref="Z57:AA57"/>
    <mergeCell ref="B2:B7"/>
    <mergeCell ref="C2:F2"/>
    <mergeCell ref="G2:G7"/>
    <mergeCell ref="H2:O2"/>
    <mergeCell ref="C3:C7"/>
    <mergeCell ref="D3:D7"/>
    <mergeCell ref="E3:F3"/>
    <mergeCell ref="O3:O7"/>
    <mergeCell ref="H3:H7"/>
    <mergeCell ref="I4:I7"/>
    <mergeCell ref="X58:AA58"/>
    <mergeCell ref="A9:AA9"/>
    <mergeCell ref="A10:AA10"/>
    <mergeCell ref="X3:AA4"/>
    <mergeCell ref="X5:Y5"/>
    <mergeCell ref="Z5:AA5"/>
    <mergeCell ref="X6:Y6"/>
    <mergeCell ref="Z6:AA6"/>
    <mergeCell ref="F4:F7"/>
    <mergeCell ref="J4:M4"/>
    <mergeCell ref="L5:L7"/>
    <mergeCell ref="P3:S4"/>
    <mergeCell ref="T3:W4"/>
    <mergeCell ref="P5:Q5"/>
    <mergeCell ref="I3:M3"/>
    <mergeCell ref="A2:A7"/>
    <mergeCell ref="A73:O73"/>
    <mergeCell ref="E68:I68"/>
    <mergeCell ref="L68:Q68"/>
    <mergeCell ref="E69:I69"/>
    <mergeCell ref="L69:Q69"/>
    <mergeCell ref="E70:I70"/>
    <mergeCell ref="L70:Q70"/>
    <mergeCell ref="E71:I71"/>
    <mergeCell ref="L71:Q71"/>
    <mergeCell ref="E72:I72"/>
    <mergeCell ref="L72:Q72"/>
    <mergeCell ref="A64:O64"/>
    <mergeCell ref="E65:I65"/>
    <mergeCell ref="L65:Q65"/>
    <mergeCell ref="E66:I66"/>
    <mergeCell ref="L66:Q66"/>
    <mergeCell ref="E67:I67"/>
    <mergeCell ref="L67:Q67"/>
    <mergeCell ref="T5:U5"/>
    <mergeCell ref="V5:W5"/>
    <mergeCell ref="P6:Q6"/>
    <mergeCell ref="R6:S6"/>
    <mergeCell ref="T6:U6"/>
    <mergeCell ref="V6:W6"/>
    <mergeCell ref="C59:M59"/>
    <mergeCell ref="C60:M60"/>
    <mergeCell ref="C61:M61"/>
    <mergeCell ref="J5:J7"/>
    <mergeCell ref="K5:K7"/>
    <mergeCell ref="M5:M7"/>
    <mergeCell ref="N3:N7"/>
    <mergeCell ref="E4:E7"/>
    <mergeCell ref="R5:S5"/>
    <mergeCell ref="C62:M62"/>
    <mergeCell ref="A24:W24"/>
    <mergeCell ref="A55:B55"/>
    <mergeCell ref="C56:O56"/>
    <mergeCell ref="C57:O57"/>
    <mergeCell ref="P57:Q57"/>
    <mergeCell ref="R57:S57"/>
    <mergeCell ref="T57:U57"/>
    <mergeCell ref="V57:W57"/>
    <mergeCell ref="C58:O58"/>
    <mergeCell ref="P58:S58"/>
    <mergeCell ref="T58:W58"/>
    <mergeCell ref="A54:B54"/>
    <mergeCell ref="A48:B48"/>
  </mergeCells>
  <phoneticPr fontId="35" type="noConversion"/>
  <pageMargins left="0.52" right="0.23" top="0.34" bottom="0.3" header="0.31496062992125984" footer="0.31496062992125984"/>
  <pageSetup paperSize="9" scale="61" orientation="landscape" r:id="rId1"/>
  <rowBreaks count="1" manualBreakCount="1">
    <brk id="42" max="26" man="1"/>
  </rowBreaks>
  <colBreaks count="1" manualBreakCount="1">
    <brk id="27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Титулка ФМБ</vt:lpstr>
      <vt:lpstr>Навчальний план</vt:lpstr>
      <vt:lpstr>'Навчальний план'!Область_друку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2025-09-12T06:08:43Z</cp:lastPrinted>
  <dcterms:created xsi:type="dcterms:W3CDTF">2023-02-03T09:14:54Z</dcterms:created>
  <dcterms:modified xsi:type="dcterms:W3CDTF">2026-09-23T11:13:40Z</dcterms:modified>
</cp:coreProperties>
</file>