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tabRatio="582" activeTab="1"/>
  </bookViews>
  <sheets>
    <sheet name="Титул " sheetId="10" r:id="rId1"/>
    <sheet name=" НП " sheetId="9" r:id="rId2"/>
  </sheets>
  <externalReferences>
    <externalReference r:id="rId3"/>
  </externalReferences>
  <definedNames>
    <definedName name="_3">'[1]Пс-соц'!#REF!</definedName>
    <definedName name="_4">'[1]Пс-соц'!#REF!</definedName>
    <definedName name="_xlnm.Print_Area" localSheetId="1">' НП '!$A$1:$AF$99</definedName>
    <definedName name="_xlnm.Print_Area" localSheetId="0">'Титул '!$A$1:$BB$36</definedName>
    <definedName name="_xlnm.Criteria">'[1]Пс-соц'!#REF!</definedName>
    <definedName name="Условия_ИМ">'[1]Пс-соц'!#REF!</definedName>
  </definedNames>
  <calcPr calcId="162913"/>
</workbook>
</file>

<file path=xl/calcChain.xml><?xml version="1.0" encoding="utf-8"?>
<calcChain xmlns="http://schemas.openxmlformats.org/spreadsheetml/2006/main">
  <c r="H57" i="9" l="1"/>
  <c r="M57" i="9" s="1"/>
  <c r="H56" i="9"/>
  <c r="M56" i="9" s="1"/>
  <c r="H55" i="9"/>
  <c r="M55" i="9" s="1"/>
  <c r="G27" i="9"/>
  <c r="C79" i="9" l="1"/>
  <c r="D79" i="9"/>
  <c r="E79" i="9"/>
  <c r="F79" i="9"/>
  <c r="I77" i="9"/>
  <c r="J77" i="9"/>
  <c r="K77" i="9"/>
  <c r="K79" i="9" s="1"/>
  <c r="L77" i="9"/>
  <c r="M77" i="9"/>
  <c r="N77" i="9"/>
  <c r="O77" i="9"/>
  <c r="P77" i="9"/>
  <c r="Q77" i="9"/>
  <c r="R77" i="9"/>
  <c r="S77" i="9"/>
  <c r="T77" i="9"/>
  <c r="U77" i="9"/>
  <c r="G77" i="9"/>
  <c r="J63" i="9"/>
  <c r="K63" i="9"/>
  <c r="L63" i="9"/>
  <c r="N63" i="9"/>
  <c r="O63" i="9"/>
  <c r="P63" i="9"/>
  <c r="Q63" i="9"/>
  <c r="R63" i="9"/>
  <c r="S63" i="9"/>
  <c r="T63" i="9"/>
  <c r="U63" i="9"/>
  <c r="G63" i="9"/>
  <c r="H76" i="9"/>
  <c r="H75" i="9"/>
  <c r="H74" i="9"/>
  <c r="H73" i="9"/>
  <c r="H72" i="9"/>
  <c r="H71" i="9"/>
  <c r="H70" i="9"/>
  <c r="H69" i="9"/>
  <c r="H68" i="9"/>
  <c r="H67" i="9"/>
  <c r="H66" i="9"/>
  <c r="H65" i="9"/>
  <c r="Z79" i="9"/>
  <c r="AA79" i="9"/>
  <c r="AB79" i="9"/>
  <c r="AC79" i="9"/>
  <c r="AD79" i="9"/>
  <c r="AE79" i="9"/>
  <c r="AF79" i="9"/>
  <c r="Y79" i="9"/>
  <c r="J27" i="9"/>
  <c r="K27" i="9"/>
  <c r="L27" i="9"/>
  <c r="N27" i="9"/>
  <c r="O27" i="9"/>
  <c r="P27" i="9"/>
  <c r="Q27" i="9"/>
  <c r="R27" i="9"/>
  <c r="S27" i="9"/>
  <c r="T27" i="9"/>
  <c r="U27" i="9"/>
  <c r="I26" i="9"/>
  <c r="X26" i="9" s="1"/>
  <c r="H26" i="9"/>
  <c r="I18" i="9"/>
  <c r="X18" i="9" s="1"/>
  <c r="H18" i="9"/>
  <c r="I23" i="9"/>
  <c r="H23" i="9"/>
  <c r="I19" i="9"/>
  <c r="H19" i="9"/>
  <c r="I17" i="9"/>
  <c r="H17" i="9"/>
  <c r="I16" i="9"/>
  <c r="H16" i="9"/>
  <c r="I12" i="9"/>
  <c r="X12" i="9" s="1"/>
  <c r="H12" i="9"/>
  <c r="I13" i="9"/>
  <c r="H13" i="9"/>
  <c r="I43" i="9"/>
  <c r="H43" i="9"/>
  <c r="P79" i="9" l="1"/>
  <c r="T79" i="9"/>
  <c r="S79" i="9"/>
  <c r="J79" i="9"/>
  <c r="R79" i="9"/>
  <c r="Q79" i="9"/>
  <c r="U79" i="9"/>
  <c r="O79" i="9"/>
  <c r="G79" i="9"/>
  <c r="G78" i="9" s="1"/>
  <c r="N79" i="9"/>
  <c r="L79" i="9"/>
  <c r="H77" i="9"/>
  <c r="M18" i="9"/>
  <c r="V26" i="9"/>
  <c r="M17" i="9"/>
  <c r="V18" i="9"/>
  <c r="M26" i="9"/>
  <c r="V17" i="9"/>
  <c r="M16" i="9"/>
  <c r="V16" i="9"/>
  <c r="V13" i="9"/>
  <c r="V19" i="9"/>
  <c r="M12" i="9"/>
  <c r="M23" i="9"/>
  <c r="V12" i="9"/>
  <c r="V23" i="9"/>
  <c r="M13" i="9"/>
  <c r="M19" i="9"/>
  <c r="X17" i="9"/>
  <c r="X13" i="9"/>
  <c r="X19" i="9"/>
  <c r="X23" i="9"/>
  <c r="X16" i="9"/>
  <c r="M43" i="9"/>
  <c r="V43" i="9"/>
  <c r="H33" i="9" l="1"/>
  <c r="I33" i="9"/>
  <c r="H41" i="9"/>
  <c r="I41" i="9"/>
  <c r="H22" i="9"/>
  <c r="I14" i="9"/>
  <c r="I15" i="9"/>
  <c r="I20" i="9"/>
  <c r="I21" i="9"/>
  <c r="I32" i="9"/>
  <c r="I42" i="9"/>
  <c r="I24" i="9"/>
  <c r="I25" i="9"/>
  <c r="I53" i="9"/>
  <c r="I22" i="9"/>
  <c r="V22" i="9" s="1"/>
  <c r="V33" i="9" l="1"/>
  <c r="I27" i="9"/>
  <c r="M33" i="9"/>
  <c r="V41" i="9"/>
  <c r="M41" i="9"/>
  <c r="M22" i="9"/>
  <c r="I54" i="9" l="1"/>
  <c r="I52" i="9"/>
  <c r="I38" i="9"/>
  <c r="I37" i="9"/>
  <c r="I34" i="9"/>
  <c r="I30" i="9"/>
  <c r="H54" i="9"/>
  <c r="H53" i="9"/>
  <c r="M53" i="9" s="1"/>
  <c r="H42" i="9"/>
  <c r="M42" i="9" s="1"/>
  <c r="H32" i="9"/>
  <c r="M32" i="9" s="1"/>
  <c r="V32" i="9" l="1"/>
  <c r="I39" i="9" l="1"/>
  <c r="I44" i="9"/>
  <c r="H39" i="9"/>
  <c r="H36" i="9"/>
  <c r="H31" i="9"/>
  <c r="H15" i="9"/>
  <c r="V15" i="9" s="1"/>
  <c r="H14" i="9"/>
  <c r="H34" i="9"/>
  <c r="M34" i="9" s="1"/>
  <c r="H30" i="9"/>
  <c r="V80" i="9"/>
  <c r="V81" i="9"/>
  <c r="V82" i="9"/>
  <c r="V83" i="9"/>
  <c r="H25" i="9"/>
  <c r="V53" i="9"/>
  <c r="H21" i="9"/>
  <c r="H20" i="9"/>
  <c r="I51" i="9"/>
  <c r="I49" i="9"/>
  <c r="I48" i="9"/>
  <c r="I47" i="9"/>
  <c r="I36" i="9"/>
  <c r="I35" i="9"/>
  <c r="I31" i="9"/>
  <c r="H47" i="9"/>
  <c r="H50" i="9"/>
  <c r="I50" i="9"/>
  <c r="H44" i="9"/>
  <c r="I40" i="9"/>
  <c r="H40" i="9"/>
  <c r="H52" i="9"/>
  <c r="H51" i="9"/>
  <c r="H49" i="9"/>
  <c r="H48" i="9"/>
  <c r="I46" i="9"/>
  <c r="H46" i="9"/>
  <c r="I45" i="9"/>
  <c r="H45" i="9"/>
  <c r="H35" i="9"/>
  <c r="H38" i="9"/>
  <c r="H37" i="9"/>
  <c r="H24" i="9"/>
  <c r="H62" i="9"/>
  <c r="M62" i="9" s="1"/>
  <c r="H61" i="9"/>
  <c r="M61" i="9" s="1"/>
  <c r="H60" i="9"/>
  <c r="M60" i="9" s="1"/>
  <c r="H59" i="9"/>
  <c r="M59" i="9" s="1"/>
  <c r="H58" i="9"/>
  <c r="M58" i="9" s="1"/>
  <c r="O32" i="10"/>
  <c r="O33" i="10"/>
  <c r="O34" i="10"/>
  <c r="O31" i="10"/>
  <c r="M35" i="10"/>
  <c r="K35" i="10"/>
  <c r="H35" i="10"/>
  <c r="D35" i="10"/>
  <c r="F35" i="10"/>
  <c r="B35" i="10"/>
  <c r="I63" i="9" l="1"/>
  <c r="I79" i="9" s="1"/>
  <c r="H63" i="9"/>
  <c r="V14" i="9"/>
  <c r="H27" i="9"/>
  <c r="M25" i="9"/>
  <c r="V25" i="9"/>
  <c r="M24" i="9"/>
  <c r="V24" i="9"/>
  <c r="M20" i="9"/>
  <c r="V20" i="9"/>
  <c r="M21" i="9"/>
  <c r="V21" i="9"/>
  <c r="M48" i="9"/>
  <c r="M15" i="9"/>
  <c r="AG79" i="9"/>
  <c r="M36" i="9"/>
  <c r="V31" i="9"/>
  <c r="M52" i="9"/>
  <c r="V52" i="9"/>
  <c r="M49" i="9"/>
  <c r="M47" i="9"/>
  <c r="V36" i="9"/>
  <c r="V39" i="9"/>
  <c r="V54" i="9"/>
  <c r="M51" i="9"/>
  <c r="M37" i="9"/>
  <c r="M39" i="9"/>
  <c r="V51" i="9"/>
  <c r="V42" i="9"/>
  <c r="M40" i="9"/>
  <c r="V48" i="9"/>
  <c r="M14" i="9"/>
  <c r="V47" i="9"/>
  <c r="V44" i="9"/>
  <c r="V50" i="9"/>
  <c r="V35" i="9"/>
  <c r="M54" i="9"/>
  <c r="V37" i="9"/>
  <c r="O35" i="10"/>
  <c r="M50" i="9"/>
  <c r="M44" i="9"/>
  <c r="V34" i="9"/>
  <c r="V77" i="9"/>
  <c r="M31" i="9"/>
  <c r="V38" i="9"/>
  <c r="M35" i="9"/>
  <c r="V45" i="9"/>
  <c r="V30" i="9"/>
  <c r="V49" i="9"/>
  <c r="M46" i="9"/>
  <c r="M38" i="9"/>
  <c r="V40" i="9"/>
  <c r="M30" i="9"/>
  <c r="M45" i="9"/>
  <c r="V46" i="9"/>
  <c r="H79" i="9" l="1"/>
  <c r="M63" i="9"/>
  <c r="M27" i="9"/>
  <c r="M79" i="9" l="1"/>
  <c r="V79" i="9"/>
</calcChain>
</file>

<file path=xl/sharedStrings.xml><?xml version="1.0" encoding="utf-8"?>
<sst xmlns="http://schemas.openxmlformats.org/spreadsheetml/2006/main" count="463" uniqueCount="251">
  <si>
    <t>Президент Відкритого</t>
  </si>
  <si>
    <t>Квітень</t>
  </si>
  <si>
    <t>Канікули</t>
  </si>
  <si>
    <t>І курс</t>
  </si>
  <si>
    <t>ІІ курс</t>
  </si>
  <si>
    <t>ІІІ курс</t>
  </si>
  <si>
    <t>Семестр</t>
  </si>
  <si>
    <t>Жовтень</t>
  </si>
  <si>
    <t>Серпень</t>
  </si>
  <si>
    <t>П</t>
  </si>
  <si>
    <t>Іноземна мова (за професійним спрямуванням)</t>
  </si>
  <si>
    <t>Вища математика</t>
  </si>
  <si>
    <t>Фізика</t>
  </si>
  <si>
    <t>Загальна біологія</t>
  </si>
  <si>
    <t>Метеорологія і кліматологія</t>
  </si>
  <si>
    <t>Грунтознавство</t>
  </si>
  <si>
    <t>Ландшафтна екологія</t>
  </si>
  <si>
    <t>Моніторинг довкілля</t>
  </si>
  <si>
    <t>Заповідна справа</t>
  </si>
  <si>
    <t>розвитку людини "Україна"</t>
  </si>
  <si>
    <t>Практика</t>
  </si>
  <si>
    <t>I</t>
  </si>
  <si>
    <t>міжнародного університету</t>
  </si>
  <si>
    <t>Курс</t>
  </si>
  <si>
    <t>Вересень</t>
  </si>
  <si>
    <t>Листопад</t>
  </si>
  <si>
    <t>Грудень</t>
  </si>
  <si>
    <t>Січень</t>
  </si>
  <si>
    <t>Лютий</t>
  </si>
  <si>
    <t>Березень</t>
  </si>
  <si>
    <t>Травень</t>
  </si>
  <si>
    <t>Червень</t>
  </si>
  <si>
    <t>Липень</t>
  </si>
  <si>
    <t>Т</t>
  </si>
  <si>
    <t>С</t>
  </si>
  <si>
    <t>К</t>
  </si>
  <si>
    <t>III</t>
  </si>
  <si>
    <t>Україна в контексті світового розвитку</t>
  </si>
  <si>
    <t>Загальна та аналітична хімія</t>
  </si>
  <si>
    <t>Техноекологія</t>
  </si>
  <si>
    <t>Шифр за ОПП</t>
  </si>
  <si>
    <t>роботи</t>
  </si>
  <si>
    <t>Кількість кредитів ECTS</t>
  </si>
  <si>
    <t>курсові</t>
  </si>
  <si>
    <t>Геологія з основами геоморфології</t>
  </si>
  <si>
    <t>Атестація</t>
  </si>
  <si>
    <t>Усього</t>
  </si>
  <si>
    <t>Тижні</t>
  </si>
  <si>
    <t>семестри</t>
  </si>
  <si>
    <t>Розподіл за семестрами</t>
  </si>
  <si>
    <t>1. ЦИКЛ ЗАГАЛЬНОЇ ПІДГОТОВКИ</t>
  </si>
  <si>
    <t>2. ЦИКЛ ПРОФЕСІЙНОЇ ПІДГОТОВКИ</t>
  </si>
  <si>
    <t>Кількість екзаменів</t>
  </si>
  <si>
    <t>Кількість заліків</t>
  </si>
  <si>
    <t>Кількість курсових робіт</t>
  </si>
  <si>
    <t>IV</t>
  </si>
  <si>
    <t>IV курс</t>
  </si>
  <si>
    <t>Загальна екологія (та неоекологія)</t>
  </si>
  <si>
    <t xml:space="preserve">Гідрологія </t>
  </si>
  <si>
    <t>Організація та управління в екологічній діяльності</t>
  </si>
  <si>
    <t>Природоохоронне законодавство та екологічне право</t>
  </si>
  <si>
    <t>Біогеохімія довкілля</t>
  </si>
  <si>
    <t>Загальна хімічна технологія</t>
  </si>
  <si>
    <t>Природоохоронне інспектування</t>
  </si>
  <si>
    <t>Екологічна безпека</t>
  </si>
  <si>
    <t>Ландшафтно-екологічна навчальна практика</t>
  </si>
  <si>
    <t>Технологічна практика з екології</t>
  </si>
  <si>
    <t>Філософія</t>
  </si>
  <si>
    <t xml:space="preserve">Виробнича практика (комплексна за фахом) </t>
  </si>
  <si>
    <t>Затверджено</t>
  </si>
  <si>
    <t>Відкритий міжнародний університет розвитку людини "Україна"</t>
  </si>
  <si>
    <t xml:space="preserve">рішенням Вченої ради Відкритого </t>
  </si>
  <si>
    <t>Н А В Ч А Л Ь Н И Й    П Л А Н</t>
  </si>
  <si>
    <t>II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</si>
  <si>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</si>
  <si>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</si>
  <si>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</si>
  <si>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</si>
  <si>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</si>
  <si>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</si>
  <si>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</si>
  <si>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</si>
  <si>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</si>
  <si>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 xml:space="preserve">З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</si>
  <si>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</si>
  <si>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</si>
  <si>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</si>
  <si>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</si>
  <si>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</si>
  <si>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Назва
 практики</t>
  </si>
  <si>
    <t>Назва</t>
  </si>
  <si>
    <t>Мелітопольський інститут екології та соціальних технологій</t>
  </si>
  <si>
    <t>Інклюзивне суспільство</t>
  </si>
  <si>
    <t>ПОГОДЖЕНО</t>
  </si>
  <si>
    <t xml:space="preserve">Директор Мелітопольського інституту екології </t>
  </si>
  <si>
    <t>та соціальних технологій</t>
  </si>
  <si>
    <t xml:space="preserve">______________ </t>
  </si>
  <si>
    <t>кількість тижнів у семестрі</t>
  </si>
  <si>
    <t>ОК 2.2</t>
  </si>
  <si>
    <t>ОК 2.5</t>
  </si>
  <si>
    <t>ОК 2.6</t>
  </si>
  <si>
    <t>ОК 2.7</t>
  </si>
  <si>
    <t>ОК 2.8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</si>
  <si>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</si>
  <si>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</si>
  <si>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</si>
  <si>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</si>
  <si>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</si>
  <si>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</si>
  <si>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</si>
  <si>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</si>
  <si>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</si>
  <si>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ОК 2.20</t>
  </si>
  <si>
    <t>ПР 2</t>
  </si>
  <si>
    <t>ПР 3</t>
  </si>
  <si>
    <t>ПР 4</t>
  </si>
  <si>
    <t>Нормування антропогенного навантаження на навколишнє середовище</t>
  </si>
  <si>
    <t>Українська мова (за професійним спрямуванням)</t>
  </si>
  <si>
    <t>Разом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</si>
  <si>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</si>
  <si>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</si>
  <si>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</si>
  <si>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</si>
  <si>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</si>
  <si>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</si>
  <si>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</si>
  <si>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</si>
  <si>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</si>
  <si>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</si>
  <si>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</si>
  <si>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</si>
  <si>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ОК 1.13</t>
  </si>
  <si>
    <t>ОК 2.1</t>
  </si>
  <si>
    <t>1.1. Обов'язкові компоненти освітньої програми</t>
  </si>
  <si>
    <t>2.1. Обов'язкові компоненти освітньої програми</t>
  </si>
  <si>
    <t>2.2. Вибіркові компоненти освітньої програми</t>
  </si>
  <si>
    <t>Д</t>
  </si>
  <si>
    <t xml:space="preserve">– захист кваліфікаційної роботи. </t>
  </si>
  <si>
    <t>Права людини та верховенство права в сучасних реаліях</t>
  </si>
  <si>
    <t>Кількість годин</t>
  </si>
  <si>
    <t>аудиторних</t>
  </si>
  <si>
    <t>всього</t>
  </si>
  <si>
    <t>лекції</t>
  </si>
  <si>
    <t>лабораторні</t>
  </si>
  <si>
    <t>практичні</t>
  </si>
  <si>
    <t>ОК 2.9</t>
  </si>
  <si>
    <t>ОК 2.10</t>
  </si>
  <si>
    <t>ПР 1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</si>
  <si>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</si>
  <si>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</si>
  <si>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</si>
  <si>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</si>
  <si>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</si>
  <si>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</si>
  <si>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</si>
  <si>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</si>
  <si>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Форма атестації (іспит, дипломний проєкт (робота))</t>
  </si>
  <si>
    <t>Виконання дипломного проєкту 
(роботи)</t>
  </si>
  <si>
    <t>екзамени</t>
  </si>
  <si>
    <t>заліки</t>
  </si>
  <si>
    <t>розрахункові роботи</t>
  </si>
  <si>
    <t>Загальний обзяг</t>
  </si>
  <si>
    <t xml:space="preserve">самостійна робста </t>
  </si>
  <si>
    <t>Розподіл годин на тиждень за курсами і семестрами</t>
  </si>
  <si>
    <t>Всього ОК за циклом загальної підготовки</t>
  </si>
  <si>
    <t>Всього ОК  за циклом професійної  підготовки</t>
  </si>
  <si>
    <t>Частка вибіркових компонент у загальному обсязі освітньої програми, %</t>
  </si>
  <si>
    <t xml:space="preserve">– підготовка кваліфікаційної роботи; </t>
  </si>
  <si>
    <t>діяльності</t>
  </si>
  <si>
    <t>Кількість курсових проєктів</t>
  </si>
  <si>
    <t>Бакалаврська кваліфікаційна робота</t>
  </si>
  <si>
    <t>Захист</t>
  </si>
  <si>
    <t>ОК 1.14</t>
  </si>
  <si>
    <t>Загально-екологічна навчальна практика</t>
  </si>
  <si>
    <t>Виробнича практика (комплексна за фахом)</t>
  </si>
  <si>
    <t>Фізична культура (Фізичне виховання. Основи здорового способу життя. Психологія стресу і стресостійкості особистості)</t>
  </si>
  <si>
    <t>Охорона праці, безпека життєдіяльності та цивільний захист</t>
  </si>
  <si>
    <t>Оцінка впливу на довкілля та СЕО</t>
  </si>
  <si>
    <t>Валентина МОВЧАН</t>
  </si>
  <si>
    <t xml:space="preserve">                                         Валерій ЛИСЕНКО</t>
  </si>
  <si>
    <t xml:space="preserve">                                        Наталія СУРЯДНА</t>
  </si>
  <si>
    <r>
      <t xml:space="preserve">Кваліфікація:  </t>
    </r>
    <r>
      <rPr>
        <sz val="12"/>
        <rFont val="Times New Roman"/>
        <family val="1"/>
        <charset val="204"/>
      </rPr>
      <t>бакалавр з екології</t>
    </r>
  </si>
  <si>
    <t xml:space="preserve">Освітньо-професійна програма </t>
  </si>
  <si>
    <t>_____________ Петро ТАЛАНЧУК</t>
  </si>
  <si>
    <t xml:space="preserve">Завідувачка кафедри екології та інформаційних Мелітопольського інституту екології  </t>
  </si>
  <si>
    <t>технологій Мелітопольського інституту екології та соціальних технологій</t>
  </si>
  <si>
    <t>Голова Науково-методичного об'єднання</t>
  </si>
  <si>
    <t>з біології, екології, біотехнології, фармації, конструктивної екології та пермакультури, садово-паркового господарства, громадського здоров'я та середньої біологічної освіти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</si>
  <si>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бакалавра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(перший рівень вищої освіти)</t>
    </r>
  </si>
  <si>
    <t>на основі повної загальної середньої освіти</t>
  </si>
  <si>
    <t>Кваліфікаційна бакалаврська робота</t>
  </si>
  <si>
    <t>Затверджую</t>
  </si>
  <si>
    <t xml:space="preserve"> Екологія</t>
  </si>
  <si>
    <t>ID 78792</t>
  </si>
  <si>
    <t>Ecology</t>
  </si>
  <si>
    <t>Галузі знань   E Природничі науки, математика та статистика</t>
  </si>
  <si>
    <t>Спеціальністю   E2 Екологія</t>
  </si>
  <si>
    <t>І . ГРАФІК ОСВІТНЬОГО ПРОЦЕСУ</t>
  </si>
  <si>
    <t>ІІІ. ПЛАН ОСВІТНЬОГО ПРОЦЕСУ</t>
  </si>
  <si>
    <t>Управління проєктами</t>
  </si>
  <si>
    <t>Соціальна відповідальність держави і бізнесу</t>
  </si>
  <si>
    <t>Системи управління та поводження з відходами</t>
  </si>
  <si>
    <t>Теорія і практика зв'язків із громадськістю</t>
  </si>
  <si>
    <t>ОК 2.21</t>
  </si>
  <si>
    <t>ОК 2.22</t>
  </si>
  <si>
    <t>ОК 2.23</t>
  </si>
  <si>
    <t>ОК 2.24</t>
  </si>
  <si>
    <t>Основи навчання, наукового пошуку та академічної доброчесності</t>
  </si>
  <si>
    <t>Інформаційні системи і технології</t>
  </si>
  <si>
    <t>Основи національного спротиву</t>
  </si>
  <si>
    <t>2*</t>
  </si>
  <si>
    <t>НАЗВА ОСВІТНІХ КОМПОНЕНТІВ</t>
  </si>
  <si>
    <t>"30" квітня 2026 р.</t>
  </si>
  <si>
    <t>від "30" квітня 2026 р.</t>
  </si>
  <si>
    <t>протокол № 2</t>
  </si>
  <si>
    <r>
      <rPr>
        <sz val="12"/>
        <rFont val="Times New Roman"/>
        <family val="1"/>
        <charset val="204"/>
      </rPr>
      <t>Форма здобуття освіти:</t>
    </r>
    <r>
      <rPr>
        <b/>
        <sz val="12"/>
        <rFont val="Times New Roman"/>
        <family val="1"/>
        <charset val="204"/>
      </rPr>
      <t xml:space="preserve"> денна            </t>
    </r>
    <r>
      <rPr>
        <sz val="12"/>
        <rFont val="Times New Roman"/>
        <family val="1"/>
        <charset val="204"/>
      </rPr>
      <t xml:space="preserve"> Строк навчання</t>
    </r>
    <r>
      <rPr>
        <b/>
        <sz val="12"/>
        <rFont val="Times New Roman"/>
        <family val="1"/>
        <charset val="204"/>
      </rPr>
      <t>: 3 роки 10 місяців</t>
    </r>
    <r>
      <rPr>
        <sz val="12"/>
        <rFont val="Times New Roman"/>
        <family val="1"/>
        <charset val="204"/>
      </rPr>
      <t xml:space="preserve">                Рік вступу: </t>
    </r>
    <r>
      <rPr>
        <b/>
        <sz val="12"/>
        <rFont val="Times New Roman"/>
        <family val="1"/>
        <charset val="204"/>
      </rPr>
      <t>2026-2027 н.р.</t>
    </r>
  </si>
  <si>
    <t>В.о. проректора з освітньої</t>
  </si>
  <si>
    <t>________Світлана НЕСТЕРЕНКО</t>
  </si>
  <si>
    <t>"23" квітня 2026 р.</t>
  </si>
  <si>
    <t>Начальник відділу</t>
  </si>
  <si>
    <t>методичної роботи</t>
  </si>
  <si>
    <t>__________ Вікторія БАУЛА</t>
  </si>
  <si>
    <t>"16" квітня 2026 р.</t>
  </si>
  <si>
    <t>"06" квітня 2026 р.</t>
  </si>
  <si>
    <t>"10" березня 2026 р.</t>
  </si>
  <si>
    <t>Іноземна мова</t>
  </si>
  <si>
    <t>Іноземна мова поглибленого вивчення</t>
  </si>
  <si>
    <t>ВК 3.1</t>
  </si>
  <si>
    <t>ВК 3.2</t>
  </si>
  <si>
    <t>ВК 3.3</t>
  </si>
  <si>
    <t>ВК 3.4</t>
  </si>
  <si>
    <t>ВК 3.5</t>
  </si>
  <si>
    <t>ВК 3.6</t>
  </si>
  <si>
    <t>ВК 3.7</t>
  </si>
  <si>
    <t>ВК 3.8</t>
  </si>
  <si>
    <t>ВК 3.9</t>
  </si>
  <si>
    <t>ВК 3.10</t>
  </si>
  <si>
    <t>ВК 3.11</t>
  </si>
  <si>
    <t>Вибіркові компоненти освітньої програми</t>
  </si>
  <si>
    <t xml:space="preserve">Всього ВК </t>
  </si>
  <si>
    <t>ВК 3.12</t>
  </si>
  <si>
    <t>Всього за навчальним планом</t>
  </si>
  <si>
    <t>Вступ до фаху з основами пофесійної етики</t>
  </si>
  <si>
    <t xml:space="preserve">Інформаційні та комунікаційні технології в галузі </t>
  </si>
  <si>
    <t>ОК 1.15</t>
  </si>
  <si>
    <t>КР 1</t>
  </si>
  <si>
    <t>КР 2</t>
  </si>
  <si>
    <t>КР 3</t>
  </si>
  <si>
    <t>Курсова робота з освітнього компонента: Загальна екологія (та неоекологія)</t>
  </si>
  <si>
    <t>Курсова робота з освітнього компонента: Екологічна безпека</t>
  </si>
  <si>
    <t>Курсова робота з освітнього компонента: Моніторинг довкілля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</si>
</sst>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Courier"/>
      <family val="1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14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 tint="-0.499984740745262"/>
      <name val="Times New Roman"/>
      <family val="1"/>
      <charset val="204"/>
    </font>
    <font>
      <b/>
      <sz val="14"/>
      <color theme="1" tint="-0.499984740745262"/>
      <name val="Times New Roman"/>
      <family val="1"/>
      <charset val="204"/>
    </font>
    <font>
      <sz val="10"/>
      <color theme="1" tint="-0.499984740745262"/>
      <name val="Times New Roman"/>
      <family val="1"/>
      <charset val="204"/>
    </font>
    <font>
      <sz val="12"/>
      <color theme="1" tint="-0.49998474074526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name val="Arial Cyr"/>
      <charset val="204"/>
    </font>
    <font>
      <sz val="14"/>
      <color rgb="FFFF0000"/>
      <name val="Arial Cyr"/>
      <charset val="204"/>
    </font>
    <font>
      <b/>
      <i/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 tint="-0.499984740745262"/>
      <name val="Times New Roman"/>
      <family val="1"/>
      <charset val="204"/>
    </font>
    <font>
      <b/>
      <sz val="14"/>
      <color indexed="1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42"/>
      </right>
      <top style="medium">
        <color indexed="64"/>
      </top>
      <bottom style="thin">
        <color indexed="64"/>
      </bottom>
      <diagonal/>
    </border>
    <border>
      <left style="thin">
        <color indexed="42"/>
      </left>
      <right style="thin">
        <color indexed="42"/>
      </right>
      <top style="medium">
        <color indexed="64"/>
      </top>
      <bottom style="thin">
        <color indexed="64"/>
      </bottom>
      <diagonal/>
    </border>
    <border>
      <left style="thin">
        <color indexed="4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1">
      <protection locked="0"/>
    </xf>
    <xf numFmtId="0" fontId="9" fillId="0" borderId="0">
      <protection locked="0"/>
    </xf>
    <xf numFmtId="0" fontId="9" fillId="0" borderId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>
      <protection locked="0"/>
    </xf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666">
    <xf numFmtId="0" fontId="0" fillId="0" borderId="0" xfId="0"/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49" fontId="30" fillId="0" borderId="11" xfId="0" applyNumberFormat="1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vertical="center"/>
    </xf>
    <xf numFmtId="0" fontId="30" fillId="0" borderId="14" xfId="0" applyFont="1" applyFill="1" applyBorder="1" applyAlignment="1">
      <alignment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12" xfId="0" applyNumberFormat="1" applyFont="1" applyFill="1" applyBorder="1" applyAlignment="1" applyProtection="1">
      <alignment horizontal="center" vertical="center"/>
      <protection locked="0"/>
    </xf>
    <xf numFmtId="49" fontId="30" fillId="0" borderId="12" xfId="0" applyNumberFormat="1" applyFont="1" applyFill="1" applyBorder="1" applyAlignment="1" applyProtection="1">
      <alignment horizontal="center" vertical="center"/>
      <protection locked="0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vertical="center"/>
    </xf>
    <xf numFmtId="0" fontId="31" fillId="0" borderId="12" xfId="0" applyFont="1" applyFill="1" applyBorder="1" applyAlignment="1">
      <alignment horizontal="center" vertical="center" wrapText="1"/>
    </xf>
    <xf numFmtId="0" fontId="30" fillId="0" borderId="8" xfId="0" applyNumberFormat="1" applyFont="1" applyFill="1" applyBorder="1" applyAlignment="1" applyProtection="1">
      <alignment horizontal="center" vertical="center"/>
      <protection locked="0"/>
    </xf>
    <xf numFmtId="0" fontId="30" fillId="0" borderId="13" xfId="0" applyNumberFormat="1" applyFont="1" applyFill="1" applyBorder="1" applyAlignment="1" applyProtection="1">
      <alignment horizontal="center" vertical="center"/>
      <protection locked="0"/>
    </xf>
    <xf numFmtId="0" fontId="30" fillId="0" borderId="14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/>
    </xf>
    <xf numFmtId="0" fontId="30" fillId="0" borderId="3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/>
    </xf>
    <xf numFmtId="0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34" xfId="0" applyFont="1" applyFill="1" applyBorder="1" applyAlignment="1">
      <alignment horizontal="center" vertical="center" wrapText="1"/>
    </xf>
    <xf numFmtId="0" fontId="30" fillId="0" borderId="36" xfId="0" applyFont="1" applyFill="1" applyBorder="1" applyAlignment="1">
      <alignment horizontal="center" vertical="center"/>
    </xf>
    <xf numFmtId="0" fontId="30" fillId="0" borderId="36" xfId="0" applyFont="1" applyFill="1" applyBorder="1" applyAlignment="1">
      <alignment horizontal="center" vertical="center" wrapText="1"/>
    </xf>
    <xf numFmtId="0" fontId="30" fillId="0" borderId="37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 wrapText="1"/>
    </xf>
    <xf numFmtId="1" fontId="31" fillId="0" borderId="38" xfId="0" applyNumberFormat="1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vertical="center"/>
    </xf>
    <xf numFmtId="0" fontId="31" fillId="0" borderId="36" xfId="0" applyFont="1" applyFill="1" applyBorder="1" applyAlignment="1">
      <alignment horizontal="center" vertical="center" wrapText="1"/>
    </xf>
    <xf numFmtId="1" fontId="31" fillId="0" borderId="35" xfId="0" applyNumberFormat="1" applyFont="1" applyFill="1" applyBorder="1" applyAlignment="1" applyProtection="1">
      <alignment horizontal="center" vertical="center"/>
      <protection locked="0"/>
    </xf>
    <xf numFmtId="0" fontId="31" fillId="0" borderId="35" xfId="0" applyFont="1" applyFill="1" applyBorder="1" applyAlignment="1">
      <alignment horizontal="center" vertical="center" wrapText="1"/>
    </xf>
    <xf numFmtId="0" fontId="31" fillId="0" borderId="35" xfId="0" applyNumberFormat="1" applyFont="1" applyFill="1" applyBorder="1" applyAlignment="1" applyProtection="1">
      <alignment horizontal="center" vertical="center"/>
      <protection locked="0"/>
    </xf>
    <xf numFmtId="0" fontId="31" fillId="0" borderId="41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1" fontId="31" fillId="0" borderId="43" xfId="0" applyNumberFormat="1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1" fontId="27" fillId="0" borderId="35" xfId="0" applyNumberFormat="1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49" fontId="27" fillId="0" borderId="12" xfId="0" applyNumberFormat="1" applyFont="1" applyFill="1" applyBorder="1" applyAlignment="1" applyProtection="1">
      <alignment vertical="center"/>
      <protection locked="0"/>
    </xf>
    <xf numFmtId="49" fontId="27" fillId="0" borderId="14" xfId="0" applyNumberFormat="1" applyFont="1" applyFill="1" applyBorder="1" applyAlignment="1" applyProtection="1">
      <alignment vertical="center"/>
      <protection locked="0"/>
    </xf>
    <xf numFmtId="1" fontId="10" fillId="0" borderId="12" xfId="0" applyNumberFormat="1" applyFont="1" applyFill="1" applyBorder="1" applyAlignment="1" applyProtection="1">
      <alignment horizontal="center" vertical="center"/>
    </xf>
    <xf numFmtId="1" fontId="10" fillId="0" borderId="35" xfId="0" applyNumberFormat="1" applyFont="1" applyFill="1" applyBorder="1" applyAlignment="1" applyProtection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1" fontId="27" fillId="0" borderId="9" xfId="0" applyNumberFormat="1" applyFont="1" applyFill="1" applyBorder="1" applyAlignment="1" applyProtection="1">
      <alignment horizontal="center" vertical="center"/>
    </xf>
    <xf numFmtId="1" fontId="10" fillId="0" borderId="9" xfId="0" applyNumberFormat="1" applyFont="1" applyFill="1" applyBorder="1" applyAlignment="1" applyProtection="1">
      <alignment horizontal="center" vertical="center"/>
    </xf>
    <xf numFmtId="1" fontId="10" fillId="0" borderId="26" xfId="0" applyNumberFormat="1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1" fontId="10" fillId="0" borderId="15" xfId="0" applyNumberFormat="1" applyFont="1" applyFill="1" applyBorder="1" applyAlignment="1" applyProtection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27" fillId="0" borderId="12" xfId="0" applyNumberFormat="1" applyFont="1" applyFill="1" applyBorder="1" applyAlignment="1" applyProtection="1">
      <alignment horizontal="right" vertical="center"/>
      <protection locked="0"/>
    </xf>
    <xf numFmtId="0" fontId="27" fillId="0" borderId="14" xfId="0" applyNumberFormat="1" applyFont="1" applyFill="1" applyBorder="1" applyAlignment="1" applyProtection="1">
      <alignment horizontal="right" vertical="center"/>
      <protection locked="0"/>
    </xf>
    <xf numFmtId="0" fontId="27" fillId="0" borderId="2" xfId="0" applyNumberFormat="1" applyFont="1" applyFill="1" applyBorder="1" applyAlignment="1" applyProtection="1">
      <alignment horizontal="right" vertical="center"/>
      <protection locked="0"/>
    </xf>
    <xf numFmtId="0" fontId="27" fillId="0" borderId="17" xfId="0" applyNumberFormat="1" applyFont="1" applyFill="1" applyBorder="1" applyAlignment="1" applyProtection="1">
      <alignment horizontal="right" vertical="center"/>
      <protection locked="0"/>
    </xf>
    <xf numFmtId="0" fontId="31" fillId="0" borderId="24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18" fillId="0" borderId="0" xfId="0" applyFont="1" applyFill="1"/>
    <xf numFmtId="0" fontId="5" fillId="0" borderId="0" xfId="0" applyFont="1" applyFill="1"/>
    <xf numFmtId="0" fontId="25" fillId="0" borderId="0" xfId="0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4" fillId="0" borderId="0" xfId="0" applyFont="1" applyFill="1"/>
    <xf numFmtId="0" fontId="5" fillId="0" borderId="0" xfId="0" applyFont="1" applyFill="1" applyAlignment="1">
      <alignment horizontal="center" vertical="top"/>
    </xf>
    <xf numFmtId="0" fontId="20" fillId="0" borderId="0" xfId="0" applyFont="1" applyFill="1" applyAlignment="1">
      <alignment horizontal="center" vertical="top"/>
    </xf>
    <xf numFmtId="0" fontId="5" fillId="0" borderId="0" xfId="0" applyFont="1" applyFill="1" applyBorder="1"/>
    <xf numFmtId="0" fontId="4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0" fillId="0" borderId="0" xfId="0" applyFont="1" applyFill="1"/>
    <xf numFmtId="0" fontId="22" fillId="0" borderId="0" xfId="0" applyFont="1" applyFill="1"/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/>
    </xf>
    <xf numFmtId="0" fontId="23" fillId="0" borderId="0" xfId="0" applyFont="1" applyFill="1"/>
    <xf numFmtId="0" fontId="20" fillId="0" borderId="0" xfId="0" applyFont="1" applyFill="1" applyBorder="1"/>
    <xf numFmtId="0" fontId="21" fillId="0" borderId="48" xfId="0" applyFont="1" applyFill="1" applyBorder="1" applyAlignment="1">
      <alignment horizontal="center" vertical="center" textRotation="90" wrapText="1"/>
    </xf>
    <xf numFmtId="0" fontId="21" fillId="0" borderId="0" xfId="0" applyFont="1" applyFill="1" applyBorder="1" applyAlignment="1">
      <alignment horizontal="center" vertical="center" textRotation="90" wrapText="1"/>
    </xf>
    <xf numFmtId="0" fontId="21" fillId="0" borderId="2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1" fillId="0" borderId="28" xfId="0" applyFont="1" applyFill="1" applyBorder="1" applyAlignment="1">
      <alignment horizontal="center" vertical="center"/>
    </xf>
    <xf numFmtId="0" fontId="14" fillId="0" borderId="49" xfId="0" applyFont="1" applyFill="1" applyBorder="1"/>
    <xf numFmtId="0" fontId="30" fillId="0" borderId="38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31" fillId="0" borderId="51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0" fillId="0" borderId="36" xfId="0" applyFont="1" applyFill="1" applyBorder="1" applyAlignment="1">
      <alignment vertical="center"/>
    </xf>
    <xf numFmtId="0" fontId="30" fillId="0" borderId="35" xfId="0" applyFont="1" applyFill="1" applyBorder="1" applyAlignment="1">
      <alignment vertical="center"/>
    </xf>
    <xf numFmtId="0" fontId="30" fillId="0" borderId="16" xfId="0" applyNumberFormat="1" applyFont="1" applyFill="1" applyBorder="1" applyAlignment="1" applyProtection="1">
      <alignment horizontal="center" vertical="center"/>
      <protection locked="0"/>
    </xf>
    <xf numFmtId="0" fontId="30" fillId="0" borderId="17" xfId="0" applyFont="1" applyFill="1" applyBorder="1" applyAlignment="1">
      <alignment horizontal="center" vertical="center"/>
    </xf>
    <xf numFmtId="0" fontId="27" fillId="0" borderId="9" xfId="0" applyNumberFormat="1" applyFont="1" applyFill="1" applyBorder="1" applyAlignment="1" applyProtection="1">
      <alignment horizontal="right" vertical="center"/>
      <protection locked="0"/>
    </xf>
    <xf numFmtId="0" fontId="27" fillId="0" borderId="10" xfId="0" applyNumberFormat="1" applyFont="1" applyFill="1" applyBorder="1" applyAlignment="1" applyProtection="1">
      <alignment horizontal="right" vertical="center"/>
      <protection locked="0"/>
    </xf>
    <xf numFmtId="1" fontId="27" fillId="0" borderId="36" xfId="0" applyNumberFormat="1" applyFont="1" applyFill="1" applyBorder="1" applyAlignment="1" applyProtection="1">
      <alignment horizontal="center" vertical="center"/>
      <protection locked="0"/>
    </xf>
    <xf numFmtId="1" fontId="10" fillId="0" borderId="36" xfId="0" applyNumberFormat="1" applyFont="1" applyFill="1" applyBorder="1" applyAlignment="1" applyProtection="1">
      <alignment horizontal="center" vertical="center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1" fontId="27" fillId="0" borderId="9" xfId="0" applyNumberFormat="1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27" fillId="0" borderId="35" xfId="0" applyFont="1" applyFill="1" applyBorder="1" applyAlignment="1" applyProtection="1">
      <alignment horizontal="center" vertical="center"/>
      <protection locked="0"/>
    </xf>
    <xf numFmtId="0" fontId="27" fillId="0" borderId="36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>
      <alignment horizontal="center" vertical="center"/>
    </xf>
    <xf numFmtId="0" fontId="10" fillId="0" borderId="13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1" fontId="10" fillId="0" borderId="13" xfId="0" applyNumberFormat="1" applyFont="1" applyFill="1" applyBorder="1" applyAlignment="1">
      <alignment horizontal="center" vertical="center"/>
    </xf>
    <xf numFmtId="1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31" fillId="0" borderId="36" xfId="0" applyNumberFormat="1" applyFont="1" applyFill="1" applyBorder="1" applyAlignment="1" applyProtection="1">
      <alignment horizontal="center" vertical="center"/>
      <protection locked="0"/>
    </xf>
    <xf numFmtId="0" fontId="30" fillId="0" borderId="7" xfId="0" applyFont="1" applyFill="1" applyBorder="1" applyAlignment="1">
      <alignment horizontal="center" vertical="center"/>
    </xf>
    <xf numFmtId="0" fontId="30" fillId="0" borderId="51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1" fontId="27" fillId="0" borderId="38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center"/>
    </xf>
    <xf numFmtId="0" fontId="10" fillId="0" borderId="12" xfId="0" applyNumberFormat="1" applyFont="1" applyFill="1" applyBorder="1" applyAlignment="1" applyProtection="1">
      <alignment horizontal="center" vertical="center"/>
      <protection locked="0"/>
    </xf>
    <xf numFmtId="1" fontId="10" fillId="0" borderId="37" xfId="0" applyNumberFormat="1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left" vertical="center"/>
    </xf>
    <xf numFmtId="0" fontId="11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5" fillId="0" borderId="0" xfId="8" applyFont="1" applyFill="1"/>
    <xf numFmtId="0" fontId="18" fillId="0" borderId="0" xfId="8" applyFont="1" applyFill="1" applyBorder="1" applyAlignment="1">
      <alignment horizontal="left"/>
    </xf>
    <xf numFmtId="0" fontId="4" fillId="0" borderId="0" xfId="8" applyFont="1" applyFill="1" applyAlignment="1">
      <alignment horizontal="center" vertical="center"/>
    </xf>
    <xf numFmtId="0" fontId="4" fillId="0" borderId="0" xfId="8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 wrapText="1"/>
    </xf>
    <xf numFmtId="9" fontId="4" fillId="0" borderId="0" xfId="119" applyFont="1" applyFill="1" applyAlignment="1">
      <alignment vertical="center"/>
    </xf>
    <xf numFmtId="0" fontId="30" fillId="0" borderId="37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vertical="center" wrapText="1"/>
    </xf>
    <xf numFmtId="0" fontId="31" fillId="0" borderId="68" xfId="0" applyFont="1" applyFill="1" applyBorder="1" applyAlignment="1">
      <alignment vertical="center" wrapText="1"/>
    </xf>
    <xf numFmtId="49" fontId="30" fillId="0" borderId="67" xfId="0" applyNumberFormat="1" applyFont="1" applyFill="1" applyBorder="1" applyAlignment="1">
      <alignment horizontal="center" vertical="center" wrapText="1"/>
    </xf>
    <xf numFmtId="49" fontId="30" fillId="0" borderId="3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0" fillId="0" borderId="46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31" fillId="0" borderId="60" xfId="0" applyFont="1" applyFill="1" applyBorder="1" applyAlignment="1">
      <alignment horizontal="right" vertical="center" wrapText="1"/>
    </xf>
    <xf numFmtId="49" fontId="30" fillId="0" borderId="82" xfId="0" applyNumberFormat="1" applyFont="1" applyFill="1" applyBorder="1" applyAlignment="1">
      <alignment horizontal="center" vertical="center" wrapText="1"/>
    </xf>
    <xf numFmtId="49" fontId="30" fillId="0" borderId="79" xfId="0" applyNumberFormat="1" applyFont="1" applyFill="1" applyBorder="1" applyAlignment="1">
      <alignment horizontal="left" vertical="center" wrapText="1"/>
    </xf>
    <xf numFmtId="0" fontId="31" fillId="0" borderId="22" xfId="0" applyFont="1" applyFill="1" applyBorder="1" applyAlignment="1">
      <alignment horizontal="left" vertical="center" wrapText="1"/>
    </xf>
    <xf numFmtId="2" fontId="30" fillId="0" borderId="18" xfId="0" applyNumberFormat="1" applyFont="1" applyFill="1" applyBorder="1" applyAlignment="1">
      <alignment horizontal="center" vertical="center" wrapText="1"/>
    </xf>
    <xf numFmtId="0" fontId="30" fillId="0" borderId="64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vertical="center"/>
    </xf>
    <xf numFmtId="0" fontId="30" fillId="0" borderId="22" xfId="0" applyFont="1" applyFill="1" applyBorder="1" applyAlignment="1">
      <alignment vertical="center"/>
    </xf>
    <xf numFmtId="0" fontId="31" fillId="0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14" fillId="0" borderId="63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4" fillId="0" borderId="80" xfId="0" applyFont="1" applyFill="1" applyBorder="1" applyAlignment="1">
      <alignment horizontal="centerContinuous"/>
    </xf>
    <xf numFmtId="0" fontId="4" fillId="0" borderId="4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30" fillId="2" borderId="45" xfId="0" applyFont="1" applyFill="1" applyBorder="1" applyAlignment="1">
      <alignment horizontal="center" vertical="center"/>
    </xf>
    <xf numFmtId="49" fontId="30" fillId="0" borderId="63" xfId="0" applyNumberFormat="1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27" fillId="0" borderId="35" xfId="0" applyNumberFormat="1" applyFont="1" applyFill="1" applyBorder="1" applyAlignment="1" applyProtection="1">
      <alignment horizontal="center" vertical="center"/>
      <protection locked="0"/>
    </xf>
    <xf numFmtId="0" fontId="30" fillId="0" borderId="34" xfId="0" applyFont="1" applyFill="1" applyBorder="1" applyAlignment="1">
      <alignment horizontal="left" vertical="center" wrapText="1"/>
    </xf>
    <xf numFmtId="0" fontId="30" fillId="0" borderId="36" xfId="0" applyFont="1" applyFill="1" applyBorder="1" applyAlignment="1">
      <alignment horizontal="left" vertical="center" wrapText="1"/>
    </xf>
    <xf numFmtId="0" fontId="31" fillId="0" borderId="60" xfId="0" applyFont="1" applyFill="1" applyBorder="1" applyAlignment="1">
      <alignment vertical="center" wrapText="1"/>
    </xf>
    <xf numFmtId="0" fontId="31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vertical="center"/>
    </xf>
    <xf numFmtId="0" fontId="30" fillId="0" borderId="26" xfId="0" applyFont="1" applyFill="1" applyBorder="1" applyAlignment="1">
      <alignment horizontal="center" vertical="center" wrapText="1"/>
    </xf>
    <xf numFmtId="9" fontId="5" fillId="0" borderId="0" xfId="119" applyFont="1" applyFill="1"/>
    <xf numFmtId="0" fontId="10" fillId="0" borderId="56" xfId="0" applyFont="1" applyFill="1" applyBorder="1" applyAlignment="1" applyProtection="1">
      <alignment vertical="center" wrapText="1"/>
      <protection locked="0"/>
    </xf>
    <xf numFmtId="0" fontId="30" fillId="0" borderId="11" xfId="0" applyFont="1" applyFill="1" applyBorder="1" applyAlignment="1">
      <alignment horizontal="left" vertical="center" wrapText="1"/>
    </xf>
    <xf numFmtId="0" fontId="10" fillId="0" borderId="56" xfId="0" applyFont="1" applyFill="1" applyBorder="1" applyAlignment="1" applyProtection="1">
      <alignment horizontal="left" vertical="center" wrapText="1"/>
      <protection locked="0"/>
    </xf>
    <xf numFmtId="0" fontId="10" fillId="0" borderId="63" xfId="0" applyFont="1" applyFill="1" applyBorder="1" applyAlignment="1" applyProtection="1">
      <alignment vertical="center"/>
      <protection locked="0"/>
    </xf>
    <xf numFmtId="0" fontId="10" fillId="0" borderId="11" xfId="0" applyFont="1" applyFill="1" applyBorder="1" applyAlignment="1" applyProtection="1">
      <alignment horizontal="left" vertical="center"/>
      <protection locked="0"/>
    </xf>
    <xf numFmtId="0" fontId="30" fillId="0" borderId="39" xfId="0" applyFont="1" applyFill="1" applyBorder="1" applyAlignment="1">
      <alignment vertical="center" wrapText="1"/>
    </xf>
    <xf numFmtId="0" fontId="10" fillId="0" borderId="39" xfId="0" applyFont="1" applyFill="1" applyBorder="1" applyAlignment="1" applyProtection="1">
      <alignment horizontal="left" vertical="center" wrapText="1"/>
      <protection locked="0"/>
    </xf>
    <xf numFmtId="0" fontId="27" fillId="0" borderId="24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10" fillId="0" borderId="27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21" xfId="20" applyFont="1" applyFill="1" applyBorder="1" applyAlignment="1">
      <alignment horizontal="centerContinuous"/>
    </xf>
    <xf numFmtId="0" fontId="14" fillId="0" borderId="4" xfId="20" applyFont="1" applyFill="1" applyBorder="1" applyAlignment="1">
      <alignment horizontal="centerContinuous"/>
    </xf>
    <xf numFmtId="0" fontId="14" fillId="0" borderId="46" xfId="20" applyFont="1" applyFill="1" applyBorder="1" applyAlignment="1">
      <alignment horizontal="centerContinuous"/>
    </xf>
    <xf numFmtId="0" fontId="14" fillId="0" borderId="29" xfId="20" applyFont="1" applyFill="1" applyBorder="1" applyAlignment="1">
      <alignment horizontal="centerContinuous"/>
    </xf>
    <xf numFmtId="0" fontId="14" fillId="0" borderId="5" xfId="20" applyFont="1" applyFill="1" applyBorder="1" applyAlignment="1">
      <alignment horizontal="centerContinuous"/>
    </xf>
    <xf numFmtId="0" fontId="14" fillId="0" borderId="57" xfId="20" applyFont="1" applyFill="1" applyBorder="1" applyAlignment="1">
      <alignment horizontal="centerContinuous"/>
    </xf>
    <xf numFmtId="0" fontId="14" fillId="0" borderId="52" xfId="20" applyFont="1" applyFill="1" applyBorder="1" applyAlignment="1">
      <alignment horizontal="centerContinuous"/>
    </xf>
    <xf numFmtId="0" fontId="14" fillId="0" borderId="4" xfId="20" applyFont="1" applyFill="1" applyBorder="1" applyAlignment="1">
      <alignment horizontal="center"/>
    </xf>
    <xf numFmtId="0" fontId="14" fillId="0" borderId="29" xfId="20" applyFont="1" applyFill="1" applyBorder="1" applyAlignment="1">
      <alignment horizontal="center"/>
    </xf>
    <xf numFmtId="0" fontId="4" fillId="3" borderId="48" xfId="20" applyFont="1" applyFill="1" applyBorder="1" applyAlignment="1">
      <alignment horizontal="center" vertical="center"/>
    </xf>
    <xf numFmtId="0" fontId="4" fillId="3" borderId="7" xfId="20" applyFont="1" applyFill="1" applyBorder="1" applyAlignment="1">
      <alignment horizontal="center" vertical="center"/>
    </xf>
    <xf numFmtId="0" fontId="4" fillId="3" borderId="73" xfId="20" applyFont="1" applyFill="1" applyBorder="1" applyAlignment="1">
      <alignment horizontal="center" vertical="center"/>
    </xf>
    <xf numFmtId="0" fontId="4" fillId="3" borderId="51" xfId="20" applyFont="1" applyFill="1" applyBorder="1" applyAlignment="1">
      <alignment horizontal="center" vertical="center"/>
    </xf>
    <xf numFmtId="0" fontId="4" fillId="3" borderId="6" xfId="20" applyFont="1" applyFill="1" applyBorder="1" applyAlignment="1">
      <alignment horizontal="center" vertical="center"/>
    </xf>
    <xf numFmtId="0" fontId="4" fillId="3" borderId="58" xfId="20" applyFont="1" applyFill="1" applyBorder="1" applyAlignment="1">
      <alignment horizontal="center" vertical="center"/>
    </xf>
    <xf numFmtId="0" fontId="4" fillId="3" borderId="33" xfId="20" applyFont="1" applyFill="1" applyBorder="1" applyAlignment="1">
      <alignment horizontal="center" vertical="center"/>
    </xf>
    <xf numFmtId="0" fontId="4" fillId="3" borderId="28" xfId="20" applyFont="1" applyFill="1" applyBorder="1" applyAlignment="1">
      <alignment horizontal="center" vertical="center"/>
    </xf>
    <xf numFmtId="0" fontId="4" fillId="3" borderId="2" xfId="20" applyFont="1" applyFill="1" applyBorder="1" applyAlignment="1">
      <alignment horizontal="center" vertical="center"/>
    </xf>
    <xf numFmtId="0" fontId="4" fillId="3" borderId="66" xfId="20" applyFont="1" applyFill="1" applyBorder="1" applyAlignment="1">
      <alignment horizontal="center" vertical="center"/>
    </xf>
    <xf numFmtId="0" fontId="4" fillId="3" borderId="17" xfId="20" applyFont="1" applyFill="1" applyBorder="1" applyAlignment="1">
      <alignment horizontal="center" vertical="center"/>
    </xf>
    <xf numFmtId="0" fontId="4" fillId="3" borderId="16" xfId="20" applyFont="1" applyFill="1" applyBorder="1" applyAlignment="1">
      <alignment horizontal="center" vertical="center"/>
    </xf>
    <xf numFmtId="0" fontId="4" fillId="3" borderId="70" xfId="20" applyFont="1" applyFill="1" applyBorder="1" applyAlignment="1">
      <alignment horizontal="center" vertical="center"/>
    </xf>
    <xf numFmtId="0" fontId="4" fillId="3" borderId="30" xfId="20" applyFont="1" applyFill="1" applyBorder="1" applyAlignment="1">
      <alignment horizontal="center" vertical="center"/>
    </xf>
    <xf numFmtId="0" fontId="4" fillId="3" borderId="3" xfId="2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10" fillId="0" borderId="66" xfId="0" applyFont="1" applyFill="1" applyBorder="1" applyAlignment="1" applyProtection="1">
      <alignment vertical="center"/>
      <protection locked="0"/>
    </xf>
    <xf numFmtId="0" fontId="10" fillId="0" borderId="43" xfId="0" applyFont="1" applyFill="1" applyBorder="1" applyAlignment="1">
      <alignment vertical="center" wrapText="1"/>
    </xf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1" fontId="24" fillId="2" borderId="0" xfId="0" applyNumberFormat="1" applyFont="1" applyFill="1" applyAlignment="1">
      <alignment vertical="center"/>
    </xf>
    <xf numFmtId="0" fontId="27" fillId="2" borderId="0" xfId="12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0" fillId="2" borderId="0" xfId="12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19" applyFont="1" applyFill="1" applyBorder="1" applyAlignment="1">
      <alignment horizontal="left"/>
    </xf>
    <xf numFmtId="0" fontId="10" fillId="0" borderId="48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51" xfId="0" applyFont="1" applyFill="1" applyBorder="1" applyAlignment="1" applyProtection="1">
      <alignment horizontal="center" vertical="center"/>
      <protection locked="0"/>
    </xf>
    <xf numFmtId="1" fontId="27" fillId="0" borderId="12" xfId="0" applyNumberFormat="1" applyFont="1" applyFill="1" applyBorder="1" applyAlignment="1">
      <alignment horizontal="center" vertical="center"/>
    </xf>
    <xf numFmtId="1" fontId="10" fillId="0" borderId="35" xfId="0" applyNumberFormat="1" applyFont="1" applyFill="1" applyBorder="1" applyAlignment="1" applyProtection="1">
      <alignment horizontal="center" vertical="center"/>
      <protection locked="0"/>
    </xf>
    <xf numFmtId="9" fontId="10" fillId="0" borderId="0" xfId="119" applyFont="1" applyFill="1" applyAlignment="1">
      <alignment vertical="center"/>
    </xf>
    <xf numFmtId="9" fontId="10" fillId="0" borderId="0" xfId="119" applyFont="1" applyFill="1"/>
    <xf numFmtId="1" fontId="10" fillId="0" borderId="36" xfId="0" applyNumberFormat="1" applyFont="1" applyFill="1" applyBorder="1" applyAlignment="1" applyProtection="1">
      <alignment horizontal="center" vertical="center"/>
      <protection locked="0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26" xfId="0" applyNumberFormat="1" applyFont="1" applyFill="1" applyBorder="1" applyAlignment="1">
      <alignment horizontal="center" vertical="center"/>
    </xf>
    <xf numFmtId="1" fontId="10" fillId="0" borderId="35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24" xfId="0" applyFont="1" applyFill="1" applyBorder="1" applyAlignment="1">
      <alignment horizontal="center" vertical="center"/>
    </xf>
    <xf numFmtId="0" fontId="27" fillId="0" borderId="36" xfId="0" applyFont="1" applyFill="1" applyBorder="1" applyAlignment="1" applyProtection="1">
      <alignment horizontal="center" vertical="center"/>
      <protection locked="0"/>
    </xf>
    <xf numFmtId="0" fontId="10" fillId="0" borderId="66" xfId="0" applyFont="1" applyFill="1" applyBorder="1" applyAlignment="1" applyProtection="1">
      <alignment horizontal="left" vertical="center" wrapText="1"/>
      <protection locked="0"/>
    </xf>
    <xf numFmtId="2" fontId="10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>
      <alignment vertical="center" wrapText="1"/>
    </xf>
    <xf numFmtId="1" fontId="4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56" xfId="0" applyFont="1" applyFill="1" applyBorder="1" applyAlignment="1">
      <alignment vertical="center"/>
    </xf>
    <xf numFmtId="0" fontId="39" fillId="0" borderId="12" xfId="0" applyFont="1" applyFill="1" applyBorder="1" applyAlignment="1" applyProtection="1">
      <alignment horizontal="center" vertical="center"/>
      <protection locked="0"/>
    </xf>
    <xf numFmtId="0" fontId="42" fillId="0" borderId="35" xfId="0" applyFont="1" applyFill="1" applyBorder="1" applyAlignment="1" applyProtection="1">
      <alignment horizontal="center" vertical="center"/>
      <protection locked="0"/>
    </xf>
    <xf numFmtId="1" fontId="39" fillId="0" borderId="13" xfId="0" applyNumberFormat="1" applyFont="1" applyFill="1" applyBorder="1" applyAlignment="1">
      <alignment horizontal="center" vertical="center"/>
    </xf>
    <xf numFmtId="0" fontId="39" fillId="0" borderId="27" xfId="0" applyFont="1" applyFill="1" applyBorder="1" applyAlignment="1" applyProtection="1">
      <alignment horizontal="center" vertical="center"/>
      <protection locked="0"/>
    </xf>
    <xf numFmtId="0" fontId="39" fillId="0" borderId="14" xfId="0" applyFont="1" applyFill="1" applyBorder="1" applyAlignment="1" applyProtection="1">
      <alignment horizontal="center" vertical="center"/>
      <protection locked="0"/>
    </xf>
    <xf numFmtId="164" fontId="31" fillId="0" borderId="38" xfId="0" applyNumberFormat="1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vertical="center" wrapText="1"/>
    </xf>
    <xf numFmtId="0" fontId="30" fillId="0" borderId="22" xfId="0" applyFont="1" applyFill="1" applyBorder="1" applyAlignment="1">
      <alignment horizontal="center" vertical="center" wrapText="1"/>
    </xf>
    <xf numFmtId="49" fontId="30" fillId="0" borderId="79" xfId="0" applyNumberFormat="1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7" xfId="0" applyNumberFormat="1" applyFont="1" applyFill="1" applyBorder="1" applyAlignment="1" applyProtection="1">
      <alignment horizontal="center" vertical="center"/>
      <protection locked="0"/>
    </xf>
    <xf numFmtId="1" fontId="10" fillId="0" borderId="3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/>
    </xf>
    <xf numFmtId="49" fontId="10" fillId="0" borderId="63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7" xfId="0" applyNumberFormat="1" applyFont="1" applyFill="1" applyBorder="1" applyAlignment="1" applyProtection="1">
      <alignment horizontal="center" vertical="center"/>
      <protection locked="0"/>
    </xf>
    <xf numFmtId="49" fontId="10" fillId="0" borderId="7" xfId="0" applyNumberFormat="1" applyFont="1" applyFill="1" applyBorder="1" applyAlignment="1" applyProtection="1">
      <alignment horizontal="center" vertical="center"/>
      <protection locked="0"/>
    </xf>
    <xf numFmtId="49" fontId="10" fillId="0" borderId="51" xfId="0" applyNumberFormat="1" applyFont="1" applyFill="1" applyBorder="1" applyAlignment="1" applyProtection="1">
      <alignment horizontal="center" vertical="center"/>
      <protection locked="0"/>
    </xf>
    <xf numFmtId="0" fontId="27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0" borderId="34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>
      <alignment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35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 applyProtection="1">
      <alignment horizontal="center" vertical="center"/>
      <protection locked="0"/>
    </xf>
    <xf numFmtId="49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35" xfId="0" applyNumberFormat="1" applyFont="1" applyFill="1" applyBorder="1" applyAlignment="1" applyProtection="1">
      <alignment horizontal="center" vertical="center"/>
      <protection locked="0"/>
    </xf>
    <xf numFmtId="0" fontId="10" fillId="0" borderId="13" xfId="0" applyNumberFormat="1" applyFont="1" applyFill="1" applyBorder="1" applyAlignment="1" applyProtection="1">
      <alignment horizontal="center" vertical="center"/>
      <protection locked="0"/>
    </xf>
    <xf numFmtId="49" fontId="10" fillId="0" borderId="14" xfId="0" applyNumberFormat="1" applyFont="1" applyFill="1" applyBorder="1" applyAlignment="1" applyProtection="1">
      <alignment horizontal="center" vertical="center"/>
      <protection locked="0"/>
    </xf>
    <xf numFmtId="0" fontId="27" fillId="0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NumberFormat="1" applyFont="1" applyFill="1" applyBorder="1" applyAlignment="1" applyProtection="1">
      <alignment horizontal="center" vertical="center"/>
      <protection locked="0"/>
    </xf>
    <xf numFmtId="49" fontId="10" fillId="0" borderId="9" xfId="0" applyNumberFormat="1" applyFont="1" applyFill="1" applyBorder="1" applyAlignment="1" applyProtection="1">
      <alignment horizontal="center" vertical="center"/>
      <protection locked="0"/>
    </xf>
    <xf numFmtId="49" fontId="10" fillId="0" borderId="16" xfId="0" applyNumberFormat="1" applyFont="1" applyFill="1" applyBorder="1" applyAlignment="1" applyProtection="1">
      <alignment horizontal="center" vertical="center"/>
      <protection locked="0"/>
    </xf>
    <xf numFmtId="0" fontId="10" fillId="0" borderId="13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27" fillId="0" borderId="36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1" fontId="10" fillId="0" borderId="14" xfId="0" applyNumberFormat="1" applyFont="1" applyFill="1" applyBorder="1" applyAlignment="1">
      <alignment horizontal="center" vertical="center"/>
    </xf>
    <xf numFmtId="0" fontId="10" fillId="0" borderId="27" xfId="0" applyNumberFormat="1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" fontId="27" fillId="0" borderId="34" xfId="0" applyNumberFormat="1" applyFont="1" applyFill="1" applyBorder="1" applyAlignment="1" applyProtection="1">
      <alignment horizontal="center" vertical="center"/>
      <protection locked="0"/>
    </xf>
    <xf numFmtId="0" fontId="10" fillId="0" borderId="33" xfId="0" applyNumberFormat="1" applyFont="1" applyFill="1" applyBorder="1" applyAlignment="1" applyProtection="1">
      <alignment horizontal="center" vertical="center"/>
      <protection locked="0"/>
    </xf>
    <xf numFmtId="0" fontId="10" fillId="0" borderId="26" xfId="0" applyNumberFormat="1" applyFont="1" applyFill="1" applyBorder="1" applyAlignment="1" applyProtection="1">
      <alignment horizontal="center" vertical="center"/>
      <protection locked="0"/>
    </xf>
    <xf numFmtId="0" fontId="27" fillId="0" borderId="35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vertical="center" wrapText="1"/>
    </xf>
    <xf numFmtId="49" fontId="10" fillId="0" borderId="83" xfId="0" applyNumberFormat="1" applyFont="1" applyFill="1" applyBorder="1" applyAlignment="1">
      <alignment horizontal="center" vertical="center" wrapText="1"/>
    </xf>
    <xf numFmtId="1" fontId="27" fillId="0" borderId="9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30" fillId="0" borderId="48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7" fillId="0" borderId="49" xfId="0" applyFont="1" applyFill="1" applyBorder="1" applyAlignment="1">
      <alignment vertical="center" wrapText="1"/>
    </xf>
    <xf numFmtId="0" fontId="37" fillId="0" borderId="30" xfId="0" applyFont="1" applyFill="1" applyBorder="1" applyAlignment="1">
      <alignment vertical="center" wrapText="1"/>
    </xf>
    <xf numFmtId="0" fontId="30" fillId="0" borderId="45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30" fillId="0" borderId="49" xfId="0" applyFont="1" applyFill="1" applyBorder="1" applyAlignment="1">
      <alignment horizontal="center" vertical="center"/>
    </xf>
    <xf numFmtId="0" fontId="4" fillId="0" borderId="79" xfId="20" applyFont="1" applyFill="1" applyBorder="1" applyAlignment="1">
      <alignment horizontal="center" vertical="center"/>
    </xf>
    <xf numFmtId="0" fontId="40" fillId="0" borderId="64" xfId="0" applyFont="1" applyFill="1" applyBorder="1" applyAlignment="1">
      <alignment vertical="center"/>
    </xf>
    <xf numFmtId="0" fontId="40" fillId="0" borderId="6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4" fillId="0" borderId="39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0" fontId="24" fillId="0" borderId="69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21" fillId="0" borderId="76" xfId="0" applyFont="1" applyFill="1" applyBorder="1" applyAlignment="1">
      <alignment horizontal="center" vertical="center" wrapText="1"/>
    </xf>
    <xf numFmtId="0" fontId="21" fillId="0" borderId="77" xfId="0" applyFont="1" applyFill="1" applyBorder="1" applyAlignment="1">
      <alignment horizontal="center" vertical="center" wrapText="1"/>
    </xf>
    <xf numFmtId="0" fontId="21" fillId="0" borderId="78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textRotation="90" wrapText="1"/>
    </xf>
    <xf numFmtId="0" fontId="21" fillId="0" borderId="58" xfId="0" applyFont="1" applyFill="1" applyBorder="1" applyAlignment="1">
      <alignment horizontal="center" vertical="center" textRotation="90" wrapText="1"/>
    </xf>
    <xf numFmtId="0" fontId="21" fillId="0" borderId="7" xfId="0" applyFont="1" applyFill="1" applyBorder="1" applyAlignment="1">
      <alignment horizontal="center" vertical="center" textRotation="90" wrapText="1"/>
    </xf>
    <xf numFmtId="0" fontId="0" fillId="0" borderId="64" xfId="0" applyFill="1" applyBorder="1" applyAlignment="1">
      <alignment vertical="center"/>
    </xf>
    <xf numFmtId="0" fontId="0" fillId="0" borderId="60" xfId="0" applyFill="1" applyBorder="1" applyAlignment="1">
      <alignment vertical="center"/>
    </xf>
    <xf numFmtId="0" fontId="0" fillId="0" borderId="64" xfId="0" applyFill="1" applyBorder="1" applyAlignment="1"/>
    <xf numFmtId="0" fontId="0" fillId="0" borderId="60" xfId="0" applyFill="1" applyBorder="1" applyAlignment="1"/>
    <xf numFmtId="0" fontId="4" fillId="0" borderId="64" xfId="2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center" vertical="center"/>
    </xf>
    <xf numFmtId="0" fontId="23" fillId="0" borderId="82" xfId="20" applyFont="1" applyFill="1" applyBorder="1" applyAlignment="1">
      <alignment horizontal="center" vertical="center" wrapText="1"/>
    </xf>
    <xf numFmtId="0" fontId="23" fillId="0" borderId="67" xfId="20" applyFont="1" applyFill="1" applyBorder="1" applyAlignment="1">
      <alignment horizontal="center" vertical="center" wrapText="1"/>
    </xf>
    <xf numFmtId="0" fontId="36" fillId="0" borderId="67" xfId="20" applyFont="1" applyFill="1" applyBorder="1" applyAlignment="1">
      <alignment horizontal="center" vertical="center" wrapText="1"/>
    </xf>
    <xf numFmtId="0" fontId="36" fillId="0" borderId="69" xfId="2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1" fillId="0" borderId="7" xfId="0" applyFont="1" applyFill="1" applyBorder="1" applyAlignment="1">
      <alignment horizontal="center" vertical="center" textRotation="90"/>
    </xf>
    <xf numFmtId="0" fontId="21" fillId="0" borderId="51" xfId="0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21" fillId="0" borderId="31" xfId="0" applyFont="1" applyFill="1" applyBorder="1" applyAlignment="1">
      <alignment horizontal="center"/>
    </xf>
    <xf numFmtId="0" fontId="26" fillId="0" borderId="4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8" fillId="2" borderId="0" xfId="8" applyFont="1" applyFill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26" fillId="0" borderId="74" xfId="0" applyFont="1" applyFill="1" applyBorder="1" applyAlignment="1">
      <alignment horizontal="center"/>
    </xf>
    <xf numFmtId="0" fontId="26" fillId="0" borderId="75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left" vertical="center" wrapText="1"/>
    </xf>
    <xf numFmtId="0" fontId="4" fillId="0" borderId="6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69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wrapText="1"/>
    </xf>
    <xf numFmtId="0" fontId="4" fillId="0" borderId="56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  <xf numFmtId="0" fontId="20" fillId="0" borderId="15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 textRotation="90"/>
    </xf>
    <xf numFmtId="0" fontId="21" fillId="0" borderId="58" xfId="0" applyFont="1" applyFill="1" applyBorder="1" applyAlignment="1">
      <alignment horizontal="center" vertical="center" textRotation="90"/>
    </xf>
    <xf numFmtId="0" fontId="4" fillId="2" borderId="56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textRotation="90"/>
    </xf>
    <xf numFmtId="0" fontId="21" fillId="0" borderId="62" xfId="0" applyFont="1" applyFill="1" applyBorder="1" applyAlignment="1">
      <alignment horizontal="center" vertical="center" wrapText="1"/>
    </xf>
    <xf numFmtId="0" fontId="21" fillId="0" borderId="7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10" fillId="0" borderId="0" xfId="0" applyNumberFormat="1" applyFont="1" applyFill="1" applyBorder="1" applyAlignment="1">
      <alignment horizontal="left" vertical="center" wrapText="1"/>
    </xf>
    <xf numFmtId="0" fontId="27" fillId="0" borderId="79" xfId="0" applyFont="1" applyFill="1" applyBorder="1" applyAlignment="1">
      <alignment horizontal="center" vertical="center" wrapText="1"/>
    </xf>
    <xf numFmtId="0" fontId="27" fillId="0" borderId="64" xfId="0" applyFont="1" applyFill="1" applyBorder="1" applyAlignment="1">
      <alignment horizontal="center" vertical="center" wrapText="1"/>
    </xf>
    <xf numFmtId="0" fontId="27" fillId="0" borderId="6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56" xfId="0" applyFont="1" applyFill="1" applyBorder="1" applyAlignment="1">
      <alignment horizontal="left" vertical="center" wrapText="1"/>
    </xf>
    <xf numFmtId="0" fontId="31" fillId="0" borderId="55" xfId="0" applyFont="1" applyFill="1" applyBorder="1" applyAlignment="1">
      <alignment horizontal="left" vertical="center" wrapText="1"/>
    </xf>
    <xf numFmtId="0" fontId="27" fillId="0" borderId="11" xfId="0" applyFont="1" applyFill="1" applyBorder="1" applyAlignment="1">
      <alignment horizontal="left" vertical="center" wrapText="1"/>
    </xf>
    <xf numFmtId="0" fontId="27" fillId="0" borderId="56" xfId="0" applyFont="1" applyFill="1" applyBorder="1" applyAlignment="1">
      <alignment horizontal="left" vertical="center" wrapText="1"/>
    </xf>
    <xf numFmtId="0" fontId="27" fillId="0" borderId="55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textRotation="90"/>
    </xf>
    <xf numFmtId="0" fontId="30" fillId="0" borderId="25" xfId="0" applyFont="1" applyFill="1" applyBorder="1" applyAlignment="1">
      <alignment horizontal="center" vertical="center" textRotation="90"/>
    </xf>
    <xf numFmtId="0" fontId="30" fillId="0" borderId="4" xfId="0" applyFont="1" applyFill="1" applyBorder="1" applyAlignment="1">
      <alignment horizontal="center" vertical="center" textRotation="90"/>
    </xf>
    <xf numFmtId="0" fontId="30" fillId="0" borderId="43" xfId="0" applyFont="1" applyFill="1" applyBorder="1" applyAlignment="1">
      <alignment horizontal="center" vertical="center" textRotation="90" wrapText="1"/>
    </xf>
    <xf numFmtId="0" fontId="30" fillId="0" borderId="72" xfId="0" applyFont="1" applyFill="1" applyBorder="1" applyAlignment="1">
      <alignment horizontal="center" vertical="center" textRotation="90" wrapText="1"/>
    </xf>
    <xf numFmtId="0" fontId="30" fillId="0" borderId="53" xfId="0" applyFont="1" applyFill="1" applyBorder="1" applyAlignment="1">
      <alignment horizontal="center" vertical="center" textRotation="90" wrapText="1"/>
    </xf>
    <xf numFmtId="0" fontId="30" fillId="0" borderId="56" xfId="0" applyFont="1" applyFill="1" applyBorder="1" applyAlignment="1">
      <alignment horizontal="center" vertical="center"/>
    </xf>
    <xf numFmtId="0" fontId="30" fillId="0" borderId="55" xfId="0" applyFont="1" applyFill="1" applyBorder="1" applyAlignment="1">
      <alignment horizontal="center" vertical="center"/>
    </xf>
    <xf numFmtId="0" fontId="30" fillId="0" borderId="70" xfId="0" applyFont="1" applyFill="1" applyBorder="1" applyAlignment="1">
      <alignment horizontal="center" vertical="center" textRotation="90" wrapText="1"/>
    </xf>
    <xf numFmtId="0" fontId="30" fillId="0" borderId="71" xfId="0" applyFont="1" applyFill="1" applyBorder="1" applyAlignment="1">
      <alignment horizontal="center" vertical="center" textRotation="90" wrapText="1"/>
    </xf>
    <xf numFmtId="0" fontId="30" fillId="0" borderId="57" xfId="0" applyFont="1" applyFill="1" applyBorder="1" applyAlignment="1">
      <alignment horizontal="center" vertical="center" textRotation="90" wrapText="1"/>
    </xf>
    <xf numFmtId="0" fontId="30" fillId="0" borderId="2" xfId="0" applyFont="1" applyFill="1" applyBorder="1" applyAlignment="1">
      <alignment horizontal="center" vertical="center" textRotation="90" wrapText="1"/>
    </xf>
    <xf numFmtId="0" fontId="30" fillId="0" borderId="25" xfId="0" applyFont="1" applyFill="1" applyBorder="1" applyAlignment="1">
      <alignment horizontal="center" vertical="center" textRotation="90" wrapText="1"/>
    </xf>
    <xf numFmtId="0" fontId="30" fillId="0" borderId="4" xfId="0" applyFont="1" applyFill="1" applyBorder="1" applyAlignment="1">
      <alignment horizontal="center" vertical="center" textRotation="90" wrapText="1"/>
    </xf>
    <xf numFmtId="0" fontId="31" fillId="0" borderId="79" xfId="0" applyFont="1" applyFill="1" applyBorder="1" applyAlignment="1">
      <alignment horizontal="center" vertical="center" wrapText="1"/>
    </xf>
    <xf numFmtId="0" fontId="31" fillId="0" borderId="64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 textRotation="90" wrapText="1"/>
    </xf>
    <xf numFmtId="0" fontId="30" fillId="0" borderId="68" xfId="0" applyFont="1" applyFill="1" applyBorder="1" applyAlignment="1">
      <alignment horizontal="center" vertical="center" textRotation="90" wrapText="1"/>
    </xf>
    <xf numFmtId="0" fontId="30" fillId="0" borderId="52" xfId="0" applyFont="1" applyFill="1" applyBorder="1" applyAlignment="1">
      <alignment horizontal="center" vertical="center" textRotation="90" wrapText="1"/>
    </xf>
    <xf numFmtId="0" fontId="30" fillId="0" borderId="26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 textRotation="90" wrapText="1"/>
    </xf>
    <xf numFmtId="0" fontId="30" fillId="0" borderId="33" xfId="0" applyFont="1" applyFill="1" applyBorder="1" applyAlignment="1">
      <alignment horizontal="center" vertical="center"/>
    </xf>
    <xf numFmtId="0" fontId="30" fillId="0" borderId="58" xfId="0" applyFont="1" applyFill="1" applyBorder="1" applyAlignment="1">
      <alignment horizontal="center" vertical="center"/>
    </xf>
    <xf numFmtId="0" fontId="30" fillId="0" borderId="56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31" fillId="0" borderId="80" xfId="0" applyFont="1" applyFill="1" applyBorder="1" applyAlignment="1">
      <alignment horizontal="left" vertical="center" wrapText="1"/>
    </xf>
    <xf numFmtId="0" fontId="31" fillId="0" borderId="75" xfId="0" applyFont="1" applyFill="1" applyBorder="1" applyAlignment="1">
      <alignment horizontal="left" vertical="center" wrapText="1"/>
    </xf>
    <xf numFmtId="0" fontId="31" fillId="0" borderId="74" xfId="0" applyFont="1" applyFill="1" applyBorder="1" applyAlignment="1">
      <alignment horizontal="left" vertical="center" wrapText="1"/>
    </xf>
    <xf numFmtId="14" fontId="31" fillId="0" borderId="69" xfId="0" applyNumberFormat="1" applyFont="1" applyFill="1" applyBorder="1" applyAlignment="1">
      <alignment horizontal="center" vertical="center" wrapText="1"/>
    </xf>
    <xf numFmtId="14" fontId="31" fillId="0" borderId="46" xfId="0" applyNumberFormat="1" applyFont="1" applyFill="1" applyBorder="1" applyAlignment="1">
      <alignment horizontal="center" vertical="center" wrapText="1"/>
    </xf>
    <xf numFmtId="14" fontId="31" fillId="0" borderId="57" xfId="0" applyNumberFormat="1" applyFont="1" applyFill="1" applyBorder="1" applyAlignment="1">
      <alignment horizontal="center" vertical="center" wrapText="1"/>
    </xf>
    <xf numFmtId="0" fontId="30" fillId="0" borderId="43" xfId="0" applyFont="1" applyFill="1" applyBorder="1" applyAlignment="1">
      <alignment horizontal="center" vertical="center" wrapText="1"/>
    </xf>
    <xf numFmtId="0" fontId="30" fillId="0" borderId="72" xfId="0" applyFont="1" applyFill="1" applyBorder="1" applyAlignment="1">
      <alignment horizontal="center" vertical="center" wrapText="1"/>
    </xf>
    <xf numFmtId="0" fontId="31" fillId="2" borderId="79" xfId="0" applyFont="1" applyFill="1" applyBorder="1" applyAlignment="1">
      <alignment horizontal="center" vertical="center"/>
    </xf>
    <xf numFmtId="0" fontId="31" fillId="2" borderId="64" xfId="0" applyFont="1" applyFill="1" applyBorder="1" applyAlignment="1">
      <alignment horizontal="center" vertical="center"/>
    </xf>
    <xf numFmtId="0" fontId="31" fillId="2" borderId="81" xfId="0" applyFont="1" applyFill="1" applyBorder="1" applyAlignment="1">
      <alignment horizontal="center" vertical="center"/>
    </xf>
    <xf numFmtId="0" fontId="31" fillId="2" borderId="61" xfId="0" applyFont="1" applyFill="1" applyBorder="1" applyAlignment="1">
      <alignment horizontal="center" vertical="center"/>
    </xf>
    <xf numFmtId="0" fontId="30" fillId="0" borderId="82" xfId="0" applyFont="1" applyFill="1" applyBorder="1" applyAlignment="1">
      <alignment horizontal="center" vertical="center" wrapText="1"/>
    </xf>
    <xf numFmtId="0" fontId="30" fillId="0" borderId="81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69" xfId="0" applyFont="1" applyFill="1" applyBorder="1" applyAlignment="1">
      <alignment horizontal="center" vertical="center" wrapText="1"/>
    </xf>
    <xf numFmtId="0" fontId="30" fillId="0" borderId="46" xfId="0" applyFont="1" applyFill="1" applyBorder="1" applyAlignment="1">
      <alignment horizontal="center" vertical="center" wrapText="1"/>
    </xf>
    <xf numFmtId="0" fontId="30" fillId="0" borderId="57" xfId="0" applyFont="1" applyFill="1" applyBorder="1" applyAlignment="1">
      <alignment horizontal="center" vertical="center" wrapText="1"/>
    </xf>
    <xf numFmtId="0" fontId="30" fillId="0" borderId="63" xfId="0" applyFont="1" applyFill="1" applyBorder="1" applyAlignment="1">
      <alignment horizontal="center" vertical="center" wrapText="1"/>
    </xf>
    <xf numFmtId="0" fontId="30" fillId="0" borderId="59" xfId="0" applyFont="1" applyFill="1" applyBorder="1" applyAlignment="1">
      <alignment horizontal="center" vertical="center" wrapText="1"/>
    </xf>
    <xf numFmtId="0" fontId="30" fillId="0" borderId="54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textRotation="90"/>
    </xf>
    <xf numFmtId="0" fontId="30" fillId="0" borderId="65" xfId="0" applyFont="1" applyFill="1" applyBorder="1" applyAlignment="1">
      <alignment horizontal="center" vertical="center" textRotation="90"/>
    </xf>
    <xf numFmtId="0" fontId="30" fillId="0" borderId="21" xfId="0" applyFont="1" applyFill="1" applyBorder="1" applyAlignment="1">
      <alignment horizontal="center" vertical="center" textRotation="90"/>
    </xf>
    <xf numFmtId="0" fontId="30" fillId="0" borderId="17" xfId="0" applyFont="1" applyFill="1" applyBorder="1" applyAlignment="1">
      <alignment horizontal="center" vertical="center" textRotation="90" wrapText="1"/>
    </xf>
    <xf numFmtId="0" fontId="30" fillId="0" borderId="32" xfId="0" applyFont="1" applyFill="1" applyBorder="1" applyAlignment="1">
      <alignment horizontal="center" vertical="center" textRotation="90" wrapText="1"/>
    </xf>
    <xf numFmtId="0" fontId="30" fillId="0" borderId="29" xfId="0" applyFont="1" applyFill="1" applyBorder="1" applyAlignment="1">
      <alignment horizontal="center" vertical="center" textRotation="90" wrapText="1"/>
    </xf>
    <xf numFmtId="0" fontId="31" fillId="2" borderId="68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/>
    </xf>
    <xf numFmtId="0" fontId="30" fillId="0" borderId="59" xfId="0" applyFont="1" applyFill="1" applyBorder="1" applyAlignment="1">
      <alignment horizontal="center" vertical="center"/>
    </xf>
    <xf numFmtId="49" fontId="30" fillId="0" borderId="14" xfId="0" applyNumberFormat="1" applyFont="1" applyFill="1" applyBorder="1" applyAlignment="1" applyProtection="1">
      <alignment horizontal="center" vertical="center"/>
      <protection locked="0"/>
    </xf>
    <xf numFmtId="165" fontId="10" fillId="0" borderId="24" xfId="0" applyNumberFormat="1" applyFont="1" applyFill="1" applyBorder="1" applyAlignment="1" applyProtection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5" fontId="10" fillId="0" borderId="13" xfId="0" applyNumberFormat="1" applyFont="1" applyFill="1" applyBorder="1" applyAlignment="1" applyProtection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 vertical="center"/>
    </xf>
    <xf numFmtId="165" fontId="30" fillId="0" borderId="8" xfId="0" applyNumberFormat="1" applyFont="1" applyFill="1" applyBorder="1" applyAlignment="1">
      <alignment horizontal="center" vertical="center"/>
    </xf>
    <xf numFmtId="165" fontId="30" fillId="0" borderId="9" xfId="0" applyNumberFormat="1" applyFont="1" applyFill="1" applyBorder="1" applyAlignment="1">
      <alignment horizontal="center" vertical="center"/>
    </xf>
    <xf numFmtId="165" fontId="31" fillId="0" borderId="9" xfId="0" applyNumberFormat="1" applyFont="1" applyFill="1" applyBorder="1" applyAlignment="1">
      <alignment horizontal="center" vertical="center" wrapText="1"/>
    </xf>
    <xf numFmtId="165" fontId="31" fillId="0" borderId="9" xfId="0" applyNumberFormat="1" applyFont="1" applyFill="1" applyBorder="1" applyAlignment="1">
      <alignment horizontal="center" vertical="center"/>
    </xf>
    <xf numFmtId="165" fontId="31" fillId="0" borderId="10" xfId="0" applyNumberFormat="1" applyFont="1" applyFill="1" applyBorder="1" applyAlignment="1">
      <alignment horizontal="center" vertical="center"/>
    </xf>
    <xf numFmtId="165" fontId="30" fillId="0" borderId="13" xfId="0" applyNumberFormat="1" applyFont="1" applyFill="1" applyBorder="1" applyAlignment="1">
      <alignment vertical="center"/>
    </xf>
    <xf numFmtId="165" fontId="30" fillId="0" borderId="12" xfId="0" applyNumberFormat="1" applyFont="1" applyFill="1" applyBorder="1" applyAlignment="1">
      <alignment vertical="center"/>
    </xf>
    <xf numFmtId="165" fontId="30" fillId="0" borderId="12" xfId="0" applyNumberFormat="1" applyFont="1" applyFill="1" applyBorder="1" applyAlignment="1">
      <alignment horizontal="center" vertical="center"/>
    </xf>
    <xf numFmtId="165" fontId="30" fillId="0" borderId="12" xfId="0" applyNumberFormat="1" applyFont="1" applyFill="1" applyBorder="1" applyAlignment="1">
      <alignment horizontal="center" vertical="center" wrapText="1"/>
    </xf>
    <xf numFmtId="165" fontId="30" fillId="0" borderId="14" xfId="0" applyNumberFormat="1" applyFont="1" applyFill="1" applyBorder="1" applyAlignment="1">
      <alignment horizontal="center" vertical="center"/>
    </xf>
    <xf numFmtId="165" fontId="30" fillId="0" borderId="16" xfId="0" applyNumberFormat="1" applyFont="1" applyFill="1" applyBorder="1" applyAlignment="1">
      <alignment horizontal="center" vertical="center"/>
    </xf>
    <xf numFmtId="165" fontId="30" fillId="0" borderId="2" xfId="0" applyNumberFormat="1" applyFont="1" applyFill="1" applyBorder="1" applyAlignment="1">
      <alignment horizontal="center" vertical="center"/>
    </xf>
    <xf numFmtId="165" fontId="30" fillId="0" borderId="2" xfId="0" applyNumberFormat="1" applyFont="1" applyFill="1" applyBorder="1" applyAlignment="1">
      <alignment horizontal="center" vertical="center" wrapText="1"/>
    </xf>
    <xf numFmtId="165" fontId="30" fillId="0" borderId="16" xfId="0" applyNumberFormat="1" applyFont="1" applyFill="1" applyBorder="1" applyAlignment="1">
      <alignment horizontal="center" vertical="center" wrapText="1"/>
    </xf>
    <xf numFmtId="165" fontId="30" fillId="0" borderId="32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 applyProtection="1">
      <alignment horizontal="center" vertical="center"/>
    </xf>
    <xf numFmtId="165" fontId="10" fillId="0" borderId="2" xfId="0" applyNumberFormat="1" applyFont="1" applyFill="1" applyBorder="1" applyAlignment="1" applyProtection="1">
      <alignment horizontal="center" vertical="center"/>
    </xf>
    <xf numFmtId="165" fontId="10" fillId="0" borderId="9" xfId="0" applyNumberFormat="1" applyFont="1" applyFill="1" applyBorder="1" applyAlignment="1" applyProtection="1">
      <alignment horizontal="center" vertical="center"/>
      <protection locked="0"/>
    </xf>
    <xf numFmtId="165" fontId="10" fillId="0" borderId="2" xfId="0" applyNumberFormat="1" applyFont="1" applyFill="1" applyBorder="1" applyAlignment="1" applyProtection="1">
      <alignment horizontal="center" vertical="center"/>
      <protection locked="0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49" fontId="30" fillId="0" borderId="80" xfId="0" applyNumberFormat="1" applyFont="1" applyFill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left" vertical="center" wrapText="1"/>
    </xf>
    <xf numFmtId="0" fontId="27" fillId="6" borderId="36" xfId="0" applyFont="1" applyFill="1" applyBorder="1" applyAlignment="1">
      <alignment horizontal="center" vertical="center" wrapText="1"/>
    </xf>
    <xf numFmtId="1" fontId="27" fillId="6" borderId="35" xfId="0" applyNumberFormat="1" applyFont="1" applyFill="1" applyBorder="1" applyAlignment="1" applyProtection="1">
      <alignment horizontal="center" vertical="center"/>
      <protection locked="0"/>
    </xf>
    <xf numFmtId="0" fontId="27" fillId="6" borderId="35" xfId="0" applyNumberFormat="1" applyFont="1" applyFill="1" applyBorder="1" applyAlignment="1" applyProtection="1">
      <alignment horizontal="center" vertical="center"/>
      <protection locked="0"/>
    </xf>
    <xf numFmtId="0" fontId="31" fillId="6" borderId="34" xfId="0" applyFont="1" applyFill="1" applyBorder="1" applyAlignment="1">
      <alignment horizontal="center" vertical="center" wrapText="1"/>
    </xf>
    <xf numFmtId="0" fontId="31" fillId="6" borderId="36" xfId="0" applyFont="1" applyFill="1" applyBorder="1" applyAlignment="1">
      <alignment horizontal="center" vertical="center" wrapText="1"/>
    </xf>
  </cellXfs>
  <cellStyles count="124">
    <cellStyle name="”€ќђќ‘ћ‚›‰" xfId="1"/>
    <cellStyle name="”€љ‘€ђћ‚ђќќ›‰" xfId="2"/>
    <cellStyle name="„…ќ…†ќ›‰" xfId="3"/>
    <cellStyle name="€’ћѓћ‚›‰" xfId="4"/>
    <cellStyle name="‡ђѓћ‹ћ‚ћљ1" xfId="5"/>
    <cellStyle name="‡ђѓћ‹ћ‚ћљ2" xfId="6"/>
    <cellStyle name="Відсотковий" xfId="119" builtinId="5"/>
    <cellStyle name="Відсотковий 2 2" xfId="122"/>
    <cellStyle name="Звичайний" xfId="0" builtinId="0"/>
    <cellStyle name="Звичайний 3" xfId="123"/>
    <cellStyle name="Звичайний 4" xfId="121"/>
    <cellStyle name="Обычный 10" xfId="7"/>
    <cellStyle name="Обычный 11" xfId="8"/>
    <cellStyle name="Обычный 13" xfId="9"/>
    <cellStyle name="Обычный 14" xfId="10"/>
    <cellStyle name="Обычный 15" xfId="11"/>
    <cellStyle name="Обычный 2" xfId="12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2" xfId="19"/>
    <cellStyle name="Обычный 2 3" xfId="20"/>
    <cellStyle name="Обычный 2 4" xfId="21"/>
    <cellStyle name="Обычный 2 5" xfId="22"/>
    <cellStyle name="Обычный 2 6" xfId="23"/>
    <cellStyle name="Обычный 2 7" xfId="24"/>
    <cellStyle name="Обычный 2 8" xfId="25"/>
    <cellStyle name="Обычный 2 9" xfId="26"/>
    <cellStyle name="Обычный 2_НП  СР -5  2015" xfId="27"/>
    <cellStyle name="Обычный 3" xfId="28"/>
    <cellStyle name="Обычный 3 10" xfId="29"/>
    <cellStyle name="Обычный 3 11" xfId="30"/>
    <cellStyle name="Обычный 3 12" xfId="31"/>
    <cellStyle name="Обычный 3 13" xfId="32"/>
    <cellStyle name="Обычный 3 14" xfId="33"/>
    <cellStyle name="Обычный 3 15" xfId="34"/>
    <cellStyle name="Обычный 3 2" xfId="35"/>
    <cellStyle name="Обычный 3 3" xfId="36"/>
    <cellStyle name="Обычный 3 4" xfId="37"/>
    <cellStyle name="Обычный 3 5" xfId="38"/>
    <cellStyle name="Обычный 3 6" xfId="39"/>
    <cellStyle name="Обычный 3 7" xfId="40"/>
    <cellStyle name="Обычный 3 8" xfId="41"/>
    <cellStyle name="Обычный 3 9" xfId="42"/>
    <cellStyle name="Обычный 4" xfId="43"/>
    <cellStyle name="Обычный 4 10" xfId="44"/>
    <cellStyle name="Обычный 4 11" xfId="45"/>
    <cellStyle name="Обычный 4 12" xfId="46"/>
    <cellStyle name="Обычный 4 13" xfId="47"/>
    <cellStyle name="Обычный 4 14" xfId="48"/>
    <cellStyle name="Обычный 4 15" xfId="49"/>
    <cellStyle name="Обычный 4 2" xfId="50"/>
    <cellStyle name="Обычный 4 3" xfId="51"/>
    <cellStyle name="Обычный 4 4" xfId="52"/>
    <cellStyle name="Обычный 4 5" xfId="53"/>
    <cellStyle name="Обычный 4 6" xfId="54"/>
    <cellStyle name="Обычный 4 7" xfId="55"/>
    <cellStyle name="Обычный 4 8" xfId="56"/>
    <cellStyle name="Обычный 4 9" xfId="57"/>
    <cellStyle name="Обычный 5" xfId="58"/>
    <cellStyle name="Обычный 5 10" xfId="59"/>
    <cellStyle name="Обычный 5 11" xfId="60"/>
    <cellStyle name="Обычный 5 12" xfId="61"/>
    <cellStyle name="Обычный 5 13" xfId="62"/>
    <cellStyle name="Обычный 5 14" xfId="63"/>
    <cellStyle name="Обычный 5 15" xfId="64"/>
    <cellStyle name="Обычный 5 2" xfId="65"/>
    <cellStyle name="Обычный 5 3" xfId="66"/>
    <cellStyle name="Обычный 5 4" xfId="67"/>
    <cellStyle name="Обычный 5 5" xfId="68"/>
    <cellStyle name="Обычный 5 6" xfId="69"/>
    <cellStyle name="Обычный 5 7" xfId="70"/>
    <cellStyle name="Обычный 5 8" xfId="71"/>
    <cellStyle name="Обычный 5 9" xfId="72"/>
    <cellStyle name="Обычный 6" xfId="73"/>
    <cellStyle name="Обычный 6 10" xfId="74"/>
    <cellStyle name="Обычный 6 11" xfId="75"/>
    <cellStyle name="Обычный 6 12" xfId="76"/>
    <cellStyle name="Обычный 6 13" xfId="77"/>
    <cellStyle name="Обычный 6 14" xfId="78"/>
    <cellStyle name="Обычный 6 15" xfId="79"/>
    <cellStyle name="Обычный 6 2" xfId="80"/>
    <cellStyle name="Обычный 6 3" xfId="81"/>
    <cellStyle name="Обычный 6 4" xfId="82"/>
    <cellStyle name="Обычный 6 5" xfId="83"/>
    <cellStyle name="Обычный 6 6" xfId="84"/>
    <cellStyle name="Обычный 6 7" xfId="85"/>
    <cellStyle name="Обычный 6 8" xfId="86"/>
    <cellStyle name="Обычный 6 9" xfId="87"/>
    <cellStyle name="Обычный 7" xfId="88"/>
    <cellStyle name="Обычный 7 10" xfId="89"/>
    <cellStyle name="Обычный 7 11" xfId="90"/>
    <cellStyle name="Обычный 7 12" xfId="91"/>
    <cellStyle name="Обычный 7 13" xfId="92"/>
    <cellStyle name="Обычный 7 14" xfId="93"/>
    <cellStyle name="Обычный 7 15" xfId="94"/>
    <cellStyle name="Обычный 7 2" xfId="95"/>
    <cellStyle name="Обычный 7 3" xfId="96"/>
    <cellStyle name="Обычный 7 4" xfId="97"/>
    <cellStyle name="Обычный 7 5" xfId="98"/>
    <cellStyle name="Обычный 7 6" xfId="99"/>
    <cellStyle name="Обычный 7 7" xfId="100"/>
    <cellStyle name="Обычный 7 8" xfId="101"/>
    <cellStyle name="Обычный 7 9" xfId="102"/>
    <cellStyle name="Обычный 8" xfId="103"/>
    <cellStyle name="Обычный 8 10" xfId="104"/>
    <cellStyle name="Обычный 8 11" xfId="105"/>
    <cellStyle name="Обычный 8 12" xfId="106"/>
    <cellStyle name="Обычный 8 13" xfId="107"/>
    <cellStyle name="Обычный 8 14" xfId="108"/>
    <cellStyle name="Обычный 8 15" xfId="109"/>
    <cellStyle name="Обычный 8 2" xfId="110"/>
    <cellStyle name="Обычный 8 3" xfId="111"/>
    <cellStyle name="Обычный 8 4" xfId="112"/>
    <cellStyle name="Обычный 8 5" xfId="113"/>
    <cellStyle name="Обычный 8 6" xfId="114"/>
    <cellStyle name="Обычный 8 7" xfId="115"/>
    <cellStyle name="Обычный 8 8" xfId="116"/>
    <cellStyle name="Обычный 8 9" xfId="117"/>
    <cellStyle name="Обычный 9" xfId="118"/>
    <cellStyle name="Џђћ–…ќ’ќ›‰" xfId="12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96</xdr:row>
      <xdr:rowOff>15875</xdr:rowOff>
    </xdr:from>
    <xdr:to>
      <xdr:col>1</xdr:col>
      <xdr:colOff>960582</xdr:colOff>
      <xdr:row>97</xdr:row>
      <xdr:rowOff>203270</xdr:rowOff>
    </xdr:to>
    <xdr:pic>
      <xdr:nvPicPr>
        <xdr:cNvPr id="3" name="Рисунок 0" descr="пидпис моя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28133675"/>
          <a:ext cx="871682" cy="403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177800</xdr:colOff>
      <xdr:row>87</xdr:row>
      <xdr:rowOff>31751</xdr:rowOff>
    </xdr:from>
    <xdr:to>
      <xdr:col>1</xdr:col>
      <xdr:colOff>1069975</xdr:colOff>
      <xdr:row>89</xdr:row>
      <xdr:rowOff>63501</xdr:rowOff>
    </xdr:to>
    <xdr:pic>
      <xdr:nvPicPr>
        <xdr:cNvPr id="4" name="Рисунок 3" descr="D:\2021\З робочого столу 2021\Лисенко пидпис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7100" y="25749251"/>
          <a:ext cx="8921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ovbius/LOCALS~1/Temp/Rar$DI51.609/&#1085;&#1072;&#1074;&#1095;&#1072;&#1083;&#1100;&#1085;&#1110;%20&#1087;&#1083;&#1072;&#1085;&#1080;%202012/&#1041;&#1072;&#1082;.&#1089;&#1086;&#1094;.&#1088;&#1086;&#1073;.%20&#1086;&#1089;&#1085;&#1086;&#1074;&#1085;&#1086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лист"/>
      <sheetName val="Пс-соц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BD39"/>
  <sheetViews>
    <sheetView showZeros="0" view="pageBreakPreview" topLeftCell="A4" zoomScale="95" zoomScaleNormal="95" zoomScaleSheetLayoutView="95" zoomScalePageLayoutView="48" workbookViewId="0">
      <selection activeCell="AE26" sqref="AE26"/>
    </sheetView>
  </sheetViews>
  <sheetFormatPr defaultColWidth="9.109375" defaultRowHeight="13.2" x14ac:dyDescent="0.25"/>
  <cols>
    <col min="1" max="1" width="9.109375" style="99" customWidth="1"/>
    <col min="2" max="11" width="2.5546875" style="99" customWidth="1"/>
    <col min="12" max="12" width="3.33203125" style="99" customWidth="1"/>
    <col min="13" max="52" width="2.5546875" style="99" customWidth="1"/>
    <col min="53" max="53" width="3.5546875" style="99" customWidth="1"/>
    <col min="54" max="54" width="0.109375" style="99" customWidth="1"/>
    <col min="55" max="71" width="5.44140625" style="99" customWidth="1"/>
    <col min="72" max="16384" width="9.109375" style="99"/>
  </cols>
  <sheetData>
    <row r="1" spans="1:56" s="90" customFormat="1" ht="21" customHeight="1" x14ac:dyDescent="0.25">
      <c r="B1" s="91"/>
      <c r="C1" s="91"/>
      <c r="D1" s="91"/>
      <c r="E1" s="91"/>
      <c r="F1" s="91"/>
      <c r="G1" s="91"/>
      <c r="H1" s="91"/>
      <c r="I1" s="504" t="s">
        <v>70</v>
      </c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  <c r="AA1" s="504"/>
      <c r="AB1" s="504"/>
      <c r="AC1" s="504"/>
      <c r="AD1" s="504"/>
      <c r="AE1" s="504"/>
      <c r="AF1" s="504"/>
      <c r="AG1" s="504"/>
      <c r="AH1" s="504"/>
      <c r="AI1" s="504"/>
      <c r="AJ1" s="504"/>
      <c r="AK1" s="504"/>
      <c r="AL1" s="504"/>
      <c r="AM1" s="504"/>
      <c r="AN1" s="504"/>
      <c r="AO1" s="504"/>
      <c r="AP1" s="504"/>
      <c r="AQ1" s="504"/>
      <c r="AR1" s="504"/>
      <c r="AS1" s="92"/>
      <c r="AT1" s="92"/>
      <c r="AU1" s="92"/>
      <c r="AV1" s="92"/>
      <c r="AW1" s="92"/>
      <c r="AX1" s="92"/>
      <c r="AY1" s="92"/>
      <c r="AZ1" s="92"/>
      <c r="BA1" s="92"/>
      <c r="BB1" s="93"/>
      <c r="BC1" s="93"/>
      <c r="BD1" s="93"/>
    </row>
    <row r="2" spans="1:56" s="90" customFormat="1" ht="16.5" customHeight="1" x14ac:dyDescent="0.35">
      <c r="B2" s="91"/>
      <c r="C2" s="91"/>
      <c r="D2" s="91"/>
      <c r="E2" s="91"/>
      <c r="F2" s="91"/>
      <c r="G2" s="91"/>
      <c r="H2" s="91"/>
      <c r="I2" s="505" t="s">
        <v>91</v>
      </c>
      <c r="J2" s="505"/>
      <c r="K2" s="505"/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505"/>
      <c r="AA2" s="505"/>
      <c r="AB2" s="505"/>
      <c r="AC2" s="505"/>
      <c r="AD2" s="505"/>
      <c r="AE2" s="505"/>
      <c r="AF2" s="505"/>
      <c r="AG2" s="505"/>
      <c r="AH2" s="505"/>
      <c r="AI2" s="505"/>
      <c r="AJ2" s="505"/>
      <c r="AK2" s="505"/>
      <c r="AL2" s="505"/>
      <c r="AM2" s="505"/>
      <c r="AN2" s="505"/>
      <c r="AO2" s="505"/>
      <c r="AP2" s="505"/>
      <c r="AQ2" s="505"/>
      <c r="AR2" s="505"/>
      <c r="AT2" s="94"/>
      <c r="AU2" s="94"/>
      <c r="AV2" s="94"/>
      <c r="AW2" s="94"/>
      <c r="AX2" s="94"/>
      <c r="AY2" s="94"/>
      <c r="AZ2" s="94"/>
      <c r="BA2" s="94"/>
    </row>
    <row r="3" spans="1:56" ht="15.6" x14ac:dyDescent="0.3">
      <c r="A3" s="95" t="s">
        <v>191</v>
      </c>
      <c r="B3" s="96"/>
      <c r="C3" s="96"/>
      <c r="D3" s="96"/>
      <c r="E3" s="96"/>
      <c r="F3" s="96"/>
      <c r="G3" s="96"/>
      <c r="H3" s="96"/>
      <c r="I3" s="96"/>
      <c r="J3" s="96"/>
      <c r="K3" s="97"/>
      <c r="L3" s="98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9" t="s">
        <v>69</v>
      </c>
      <c r="AP3" s="509"/>
      <c r="AQ3" s="509"/>
      <c r="AR3" s="509"/>
      <c r="AS3" s="509"/>
      <c r="AT3" s="509"/>
      <c r="AU3" s="509"/>
      <c r="AV3" s="509"/>
      <c r="AW3" s="96"/>
      <c r="AX3" s="96"/>
      <c r="AY3" s="96"/>
      <c r="AZ3" s="96"/>
      <c r="BA3" s="96"/>
      <c r="BB3" s="96"/>
      <c r="BC3" s="96"/>
    </row>
    <row r="4" spans="1:56" ht="17.25" customHeight="1" x14ac:dyDescent="0.3">
      <c r="A4" s="96" t="s">
        <v>0</v>
      </c>
      <c r="B4" s="96"/>
      <c r="C4" s="96"/>
      <c r="D4" s="96"/>
      <c r="E4" s="96"/>
      <c r="F4" s="96"/>
      <c r="G4" s="96"/>
      <c r="H4" s="96"/>
      <c r="I4" s="96"/>
      <c r="J4" s="100"/>
      <c r="K4" s="100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510" t="s">
        <v>71</v>
      </c>
      <c r="AP4" s="510"/>
      <c r="AQ4" s="510"/>
      <c r="AR4" s="510"/>
      <c r="AS4" s="510"/>
      <c r="AT4" s="510"/>
      <c r="AU4" s="510"/>
      <c r="AV4" s="510"/>
      <c r="AW4" s="510"/>
      <c r="AX4" s="510"/>
      <c r="AY4" s="510"/>
      <c r="AZ4" s="510"/>
      <c r="BA4" s="510"/>
      <c r="BB4" s="510"/>
      <c r="BC4" s="510"/>
    </row>
    <row r="5" spans="1:56" ht="17.25" customHeight="1" x14ac:dyDescent="0.3">
      <c r="A5" s="96" t="s">
        <v>22</v>
      </c>
      <c r="B5" s="96"/>
      <c r="C5" s="96"/>
      <c r="D5" s="96"/>
      <c r="E5" s="96"/>
      <c r="F5" s="96"/>
      <c r="G5" s="96"/>
      <c r="H5" s="96"/>
      <c r="I5" s="96"/>
      <c r="J5" s="102"/>
      <c r="K5" s="102"/>
      <c r="L5" s="103"/>
      <c r="M5" s="507" t="s">
        <v>72</v>
      </c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  <c r="AE5" s="507"/>
      <c r="AF5" s="507"/>
      <c r="AG5" s="507"/>
      <c r="AH5" s="507"/>
      <c r="AI5" s="507"/>
      <c r="AJ5" s="507"/>
      <c r="AK5" s="507"/>
      <c r="AL5" s="507"/>
      <c r="AM5" s="507"/>
      <c r="AN5" s="507"/>
      <c r="AO5" s="510" t="s">
        <v>22</v>
      </c>
      <c r="AP5" s="510"/>
      <c r="AQ5" s="510"/>
      <c r="AR5" s="510"/>
      <c r="AS5" s="510"/>
      <c r="AT5" s="510"/>
      <c r="AU5" s="510"/>
      <c r="AV5" s="510"/>
      <c r="AW5" s="510"/>
      <c r="AX5" s="510"/>
      <c r="AY5" s="510"/>
      <c r="AZ5" s="510"/>
      <c r="BA5" s="510"/>
      <c r="BB5" s="96"/>
      <c r="BC5" s="96"/>
    </row>
    <row r="6" spans="1:56" ht="18" customHeight="1" x14ac:dyDescent="0.3">
      <c r="A6" s="96" t="s">
        <v>19</v>
      </c>
      <c r="B6" s="96"/>
      <c r="C6" s="96"/>
      <c r="D6" s="96"/>
      <c r="E6" s="96"/>
      <c r="F6" s="96"/>
      <c r="G6" s="96"/>
      <c r="H6" s="96"/>
      <c r="I6" s="104"/>
      <c r="J6" s="96"/>
      <c r="K6" s="96"/>
      <c r="M6" s="508" t="s">
        <v>188</v>
      </c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508"/>
      <c r="AC6" s="508"/>
      <c r="AD6" s="508"/>
      <c r="AE6" s="508"/>
      <c r="AF6" s="508"/>
      <c r="AG6" s="508"/>
      <c r="AH6" s="508"/>
      <c r="AI6" s="508"/>
      <c r="AJ6" s="508"/>
      <c r="AK6" s="508"/>
      <c r="AL6" s="508"/>
      <c r="AM6" s="508"/>
      <c r="AN6" s="508"/>
      <c r="AO6" s="510" t="s">
        <v>19</v>
      </c>
      <c r="AP6" s="510"/>
      <c r="AQ6" s="510"/>
      <c r="AR6" s="510"/>
      <c r="AS6" s="510"/>
      <c r="AT6" s="510"/>
      <c r="AU6" s="510"/>
      <c r="AV6" s="510"/>
      <c r="AW6" s="510"/>
      <c r="AX6" s="510"/>
      <c r="AY6" s="510"/>
      <c r="AZ6" s="510"/>
      <c r="BA6" s="510"/>
      <c r="BB6" s="96"/>
      <c r="BC6" s="96"/>
    </row>
    <row r="7" spans="1:56" ht="15.6" x14ac:dyDescent="0.3">
      <c r="A7" s="207" t="s">
        <v>183</v>
      </c>
      <c r="B7" s="207"/>
      <c r="C7" s="207"/>
      <c r="D7" s="207"/>
      <c r="E7" s="207"/>
      <c r="F7" s="207"/>
      <c r="G7" s="207"/>
      <c r="H7" s="207"/>
      <c r="I7" s="208"/>
      <c r="J7" s="209"/>
      <c r="K7" s="210"/>
      <c r="L7" s="210"/>
      <c r="M7" s="513" t="s">
        <v>189</v>
      </c>
      <c r="N7" s="513"/>
      <c r="O7" s="513"/>
      <c r="P7" s="513"/>
      <c r="Q7" s="513"/>
      <c r="R7" s="513"/>
      <c r="S7" s="513"/>
      <c r="T7" s="513"/>
      <c r="U7" s="513"/>
      <c r="V7" s="513"/>
      <c r="W7" s="513"/>
      <c r="X7" s="513"/>
      <c r="Y7" s="513"/>
      <c r="Z7" s="513"/>
      <c r="AA7" s="513"/>
      <c r="AB7" s="513"/>
      <c r="AC7" s="513"/>
      <c r="AD7" s="513"/>
      <c r="AE7" s="513"/>
      <c r="AF7" s="513"/>
      <c r="AG7" s="513"/>
      <c r="AH7" s="513"/>
      <c r="AI7" s="513"/>
      <c r="AJ7" s="513"/>
      <c r="AK7" s="513"/>
      <c r="AL7" s="513"/>
      <c r="AM7" s="513"/>
      <c r="AN7" s="513"/>
      <c r="AO7" s="99" t="s">
        <v>213</v>
      </c>
      <c r="AW7" s="154"/>
      <c r="AX7" s="154"/>
      <c r="AY7" s="154"/>
      <c r="AZ7" s="154"/>
      <c r="BA7" s="154"/>
      <c r="BB7" s="96"/>
      <c r="BC7" s="96"/>
    </row>
    <row r="8" spans="1:56" s="106" customFormat="1" ht="18.75" customHeight="1" x14ac:dyDescent="0.25">
      <c r="A8" s="109" t="s">
        <v>212</v>
      </c>
      <c r="B8" s="99"/>
      <c r="C8" s="99"/>
      <c r="D8" s="99"/>
      <c r="F8" s="105"/>
      <c r="G8" s="105"/>
      <c r="H8" s="105"/>
      <c r="I8" s="105"/>
      <c r="J8" s="105"/>
      <c r="K8" s="105"/>
      <c r="M8" s="508" t="s">
        <v>182</v>
      </c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  <c r="Y8" s="508"/>
      <c r="Z8" s="508"/>
      <c r="AA8" s="508"/>
      <c r="AB8" s="508"/>
      <c r="AC8" s="508"/>
      <c r="AD8" s="508"/>
      <c r="AE8" s="508"/>
      <c r="AF8" s="508"/>
      <c r="AG8" s="508"/>
      <c r="AH8" s="508"/>
      <c r="AI8" s="508"/>
      <c r="AJ8" s="508"/>
      <c r="AK8" s="508"/>
      <c r="AL8" s="508"/>
      <c r="AM8" s="508"/>
      <c r="AN8" s="508"/>
      <c r="AO8" s="99" t="s">
        <v>214</v>
      </c>
      <c r="AP8" s="99"/>
      <c r="AQ8" s="99"/>
      <c r="AR8" s="99"/>
      <c r="AS8" s="99"/>
      <c r="AT8" s="99"/>
      <c r="AU8" s="99"/>
      <c r="AW8" s="154"/>
      <c r="AX8" s="154"/>
      <c r="AY8" s="154"/>
      <c r="AZ8" s="154"/>
      <c r="BA8" s="154"/>
      <c r="BB8" s="105"/>
      <c r="BC8" s="105"/>
    </row>
    <row r="9" spans="1:56" ht="19.5" customHeight="1" x14ac:dyDescent="0.3">
      <c r="J9" s="238"/>
      <c r="K9" s="238"/>
      <c r="L9" s="238"/>
      <c r="M9" s="515" t="s">
        <v>192</v>
      </c>
      <c r="N9" s="515"/>
      <c r="O9" s="515"/>
      <c r="P9" s="515"/>
      <c r="Q9" s="515"/>
      <c r="R9" s="515"/>
      <c r="S9" s="515"/>
      <c r="T9" s="515"/>
      <c r="U9" s="515"/>
      <c r="V9" s="515"/>
      <c r="W9" s="515"/>
      <c r="X9" s="515"/>
      <c r="Y9" s="515"/>
      <c r="Z9" s="515"/>
      <c r="AA9" s="515"/>
      <c r="AB9" s="515"/>
      <c r="AC9" s="515"/>
      <c r="AD9" s="515"/>
      <c r="AE9" s="515"/>
      <c r="AF9" s="515"/>
      <c r="AG9" s="515"/>
      <c r="AH9" s="515"/>
      <c r="AI9" s="515"/>
      <c r="AJ9" s="515"/>
      <c r="AK9" s="515"/>
      <c r="AL9" s="515"/>
      <c r="AM9" s="515"/>
      <c r="AN9" s="515"/>
      <c r="AO9" s="238"/>
      <c r="AP9" s="238"/>
      <c r="AQ9" s="219"/>
      <c r="AR9" s="96"/>
      <c r="AS9" s="96"/>
      <c r="AT9" s="96"/>
      <c r="AU9" s="96"/>
      <c r="AV9" s="96"/>
      <c r="AW9" s="96"/>
      <c r="AX9" s="96"/>
      <c r="AY9" s="96"/>
      <c r="AZ9" s="96"/>
      <c r="BA9" s="96"/>
    </row>
    <row r="10" spans="1:56" ht="19.5" customHeight="1" x14ac:dyDescent="0.3">
      <c r="J10" s="238"/>
      <c r="K10" s="238"/>
      <c r="L10" s="238"/>
      <c r="M10" s="515" t="s">
        <v>194</v>
      </c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5"/>
      <c r="AL10" s="515"/>
      <c r="AM10" s="515"/>
      <c r="AN10" s="515"/>
      <c r="AO10" s="238"/>
      <c r="AP10" s="238"/>
      <c r="AQ10" s="219"/>
      <c r="AR10" s="96"/>
      <c r="AS10" s="96"/>
      <c r="AT10" s="96"/>
      <c r="AU10" s="96"/>
      <c r="AV10" s="96"/>
      <c r="AW10" s="96"/>
      <c r="AX10" s="96"/>
      <c r="AY10" s="96"/>
      <c r="AZ10" s="96"/>
      <c r="BA10" s="96"/>
    </row>
    <row r="11" spans="1:56" ht="15.75" customHeight="1" x14ac:dyDescent="0.25">
      <c r="J11" s="514" t="s">
        <v>193</v>
      </c>
      <c r="K11" s="514"/>
      <c r="L11" s="514"/>
      <c r="M11" s="514"/>
      <c r="N11" s="514"/>
      <c r="O11" s="514"/>
      <c r="P11" s="514"/>
      <c r="Q11" s="514"/>
      <c r="R11" s="514"/>
      <c r="S11" s="514"/>
      <c r="T11" s="514"/>
      <c r="U11" s="514"/>
      <c r="V11" s="514"/>
      <c r="W11" s="514"/>
      <c r="X11" s="514"/>
      <c r="Y11" s="514"/>
      <c r="Z11" s="514"/>
      <c r="AA11" s="514"/>
      <c r="AB11" s="514"/>
      <c r="AC11" s="514"/>
      <c r="AD11" s="514"/>
      <c r="AE11" s="514"/>
      <c r="AF11" s="514"/>
      <c r="AG11" s="514"/>
      <c r="AH11" s="514"/>
      <c r="AI11" s="514"/>
      <c r="AJ11" s="514"/>
      <c r="AK11" s="514"/>
      <c r="AL11" s="514"/>
      <c r="AM11" s="514"/>
      <c r="AN11" s="514"/>
      <c r="AO11" s="514"/>
      <c r="AP11" s="514"/>
      <c r="AQ11" s="514"/>
    </row>
    <row r="12" spans="1:56" ht="6.75" customHeight="1" x14ac:dyDescent="0.25">
      <c r="I12" s="108"/>
    </row>
    <row r="13" spans="1:56" ht="15" customHeight="1" x14ac:dyDescent="0.25">
      <c r="I13" s="109"/>
      <c r="J13" s="453" t="s">
        <v>195</v>
      </c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3"/>
      <c r="AA13" s="453"/>
      <c r="AB13" s="453"/>
      <c r="AC13" s="453"/>
      <c r="AD13" s="453"/>
      <c r="AE13" s="453"/>
      <c r="AF13" s="453"/>
      <c r="AG13" s="453"/>
      <c r="AH13" s="453"/>
      <c r="AI13" s="453"/>
      <c r="AJ13" s="453"/>
      <c r="AK13" s="453"/>
      <c r="AL13" s="453"/>
      <c r="AM13" s="453"/>
      <c r="AN13" s="453"/>
      <c r="AO13" s="453"/>
      <c r="AP13" s="453"/>
      <c r="AQ13" s="453"/>
    </row>
    <row r="14" spans="1:56" ht="13.5" customHeight="1" x14ac:dyDescent="0.25">
      <c r="J14" s="453" t="s">
        <v>196</v>
      </c>
      <c r="K14" s="453"/>
      <c r="L14" s="453"/>
      <c r="M14" s="453"/>
      <c r="N14" s="453"/>
      <c r="O14" s="453"/>
      <c r="P14" s="453"/>
      <c r="Q14" s="453"/>
      <c r="R14" s="453"/>
      <c r="S14" s="453"/>
      <c r="T14" s="453"/>
      <c r="U14" s="453"/>
      <c r="V14" s="453"/>
      <c r="W14" s="453"/>
      <c r="X14" s="453"/>
      <c r="Y14" s="453"/>
      <c r="Z14" s="453"/>
      <c r="AA14" s="453"/>
      <c r="AB14" s="453"/>
      <c r="AC14" s="453"/>
      <c r="AD14" s="453"/>
      <c r="AE14" s="453"/>
      <c r="AF14" s="453"/>
      <c r="AG14" s="453"/>
      <c r="AH14" s="453"/>
      <c r="AI14" s="453"/>
      <c r="AJ14" s="453"/>
      <c r="AK14" s="453"/>
      <c r="AL14" s="453"/>
      <c r="AM14" s="453"/>
      <c r="AN14" s="453"/>
      <c r="AO14" s="453"/>
      <c r="AP14" s="453"/>
      <c r="AQ14" s="453"/>
    </row>
    <row r="15" spans="1:56" ht="15.6" x14ac:dyDescent="0.25">
      <c r="J15" s="453" t="s">
        <v>181</v>
      </c>
      <c r="K15" s="453"/>
      <c r="L15" s="453"/>
      <c r="M15" s="453"/>
      <c r="N15" s="453"/>
      <c r="O15" s="453"/>
      <c r="P15" s="453"/>
      <c r="Q15" s="453"/>
      <c r="R15" s="453"/>
      <c r="S15" s="453"/>
      <c r="T15" s="453"/>
      <c r="U15" s="453"/>
      <c r="V15" s="453"/>
      <c r="W15" s="453"/>
      <c r="X15" s="453"/>
      <c r="Y15" s="453"/>
      <c r="Z15" s="453"/>
      <c r="AA15" s="453"/>
      <c r="AB15" s="453"/>
      <c r="AC15" s="453"/>
      <c r="AD15" s="453"/>
      <c r="AE15" s="453"/>
      <c r="AF15" s="453"/>
      <c r="AG15" s="453"/>
      <c r="AH15" s="453"/>
      <c r="AI15" s="453"/>
      <c r="AJ15" s="453"/>
      <c r="AK15" s="453"/>
      <c r="AL15" s="453"/>
      <c r="AM15" s="453"/>
      <c r="AN15" s="453"/>
      <c r="AO15" s="453"/>
      <c r="AP15" s="453"/>
      <c r="AQ15" s="453"/>
    </row>
    <row r="16" spans="1:56" ht="20.25" customHeight="1" x14ac:dyDescent="0.25">
      <c r="B16" s="508" t="s">
        <v>215</v>
      </c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08"/>
      <c r="O16" s="508"/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  <c r="AA16" s="508"/>
      <c r="AB16" s="508"/>
      <c r="AC16" s="508"/>
      <c r="AD16" s="508"/>
      <c r="AE16" s="508"/>
      <c r="AF16" s="508"/>
      <c r="AG16" s="508"/>
      <c r="AH16" s="508"/>
      <c r="AI16" s="508"/>
      <c r="AJ16" s="508"/>
      <c r="AK16" s="508"/>
      <c r="AL16" s="508"/>
      <c r="AM16" s="508"/>
      <c r="AN16" s="508"/>
      <c r="AO16" s="508"/>
      <c r="AP16" s="508"/>
      <c r="AQ16" s="508"/>
      <c r="AR16" s="508"/>
      <c r="AS16" s="508"/>
      <c r="AT16" s="508"/>
      <c r="AU16" s="508"/>
      <c r="AV16" s="508"/>
      <c r="AW16" s="508"/>
      <c r="AX16" s="508"/>
      <c r="AY16" s="508"/>
      <c r="AZ16" s="508"/>
    </row>
    <row r="17" spans="1:53" s="103" customFormat="1" ht="10.199999999999999" customHeight="1" x14ac:dyDescent="0.25"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</row>
    <row r="18" spans="1:53" s="103" customFormat="1" ht="20.25" customHeight="1" thickBot="1" x14ac:dyDescent="0.3">
      <c r="A18" s="516" t="s">
        <v>197</v>
      </c>
      <c r="B18" s="516"/>
      <c r="C18" s="516"/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6"/>
      <c r="AA18" s="516"/>
      <c r="AB18" s="516"/>
      <c r="AC18" s="516"/>
      <c r="AD18" s="516"/>
      <c r="AE18" s="516"/>
      <c r="AF18" s="516"/>
      <c r="AG18" s="516"/>
      <c r="AH18" s="516"/>
      <c r="AI18" s="516"/>
      <c r="AJ18" s="516"/>
      <c r="AK18" s="516"/>
      <c r="AL18" s="516"/>
      <c r="AM18" s="516"/>
      <c r="AN18" s="516"/>
      <c r="AO18" s="516"/>
      <c r="AP18" s="516"/>
      <c r="AQ18" s="516"/>
      <c r="AR18" s="516"/>
      <c r="AS18" s="516"/>
      <c r="AT18" s="516"/>
      <c r="AU18" s="516"/>
      <c r="AV18" s="516"/>
      <c r="AW18" s="516"/>
      <c r="AX18" s="516"/>
      <c r="AY18" s="516"/>
      <c r="AZ18" s="516"/>
      <c r="BA18" s="516"/>
    </row>
    <row r="19" spans="1:53" s="111" customFormat="1" ht="12.75" customHeight="1" thickBot="1" x14ac:dyDescent="0.3">
      <c r="A19" s="497" t="s">
        <v>23</v>
      </c>
      <c r="B19" s="450" t="s">
        <v>24</v>
      </c>
      <c r="C19" s="486"/>
      <c r="D19" s="486"/>
      <c r="E19" s="486"/>
      <c r="F19" s="486"/>
      <c r="G19" s="450" t="s">
        <v>7</v>
      </c>
      <c r="H19" s="484"/>
      <c r="I19" s="484"/>
      <c r="J19" s="485"/>
      <c r="K19" s="450" t="s">
        <v>25</v>
      </c>
      <c r="L19" s="451"/>
      <c r="M19" s="451"/>
      <c r="N19" s="451"/>
      <c r="O19" s="450" t="s">
        <v>26</v>
      </c>
      <c r="P19" s="486"/>
      <c r="Q19" s="486"/>
      <c r="R19" s="486"/>
      <c r="S19" s="487"/>
      <c r="T19" s="488" t="s">
        <v>27</v>
      </c>
      <c r="U19" s="484"/>
      <c r="V19" s="484"/>
      <c r="W19" s="485"/>
      <c r="X19" s="450" t="s">
        <v>28</v>
      </c>
      <c r="Y19" s="451"/>
      <c r="Z19" s="451"/>
      <c r="AA19" s="452"/>
      <c r="AB19" s="450" t="s">
        <v>29</v>
      </c>
      <c r="AC19" s="486"/>
      <c r="AD19" s="486"/>
      <c r="AE19" s="486"/>
      <c r="AF19" s="486"/>
      <c r="AG19" s="450" t="s">
        <v>1</v>
      </c>
      <c r="AH19" s="484"/>
      <c r="AI19" s="484"/>
      <c r="AJ19" s="485"/>
      <c r="AK19" s="450" t="s">
        <v>30</v>
      </c>
      <c r="AL19" s="451"/>
      <c r="AM19" s="451"/>
      <c r="AN19" s="451"/>
      <c r="AO19" s="450" t="s">
        <v>31</v>
      </c>
      <c r="AP19" s="486"/>
      <c r="AQ19" s="486"/>
      <c r="AR19" s="486"/>
      <c r="AS19" s="487"/>
      <c r="AT19" s="488" t="s">
        <v>32</v>
      </c>
      <c r="AU19" s="484"/>
      <c r="AV19" s="484"/>
      <c r="AW19" s="485"/>
      <c r="AX19" s="450" t="s">
        <v>8</v>
      </c>
      <c r="AY19" s="451"/>
      <c r="AZ19" s="451"/>
      <c r="BA19" s="452"/>
    </row>
    <row r="20" spans="1:53" s="110" customFormat="1" ht="13.8" thickBot="1" x14ac:dyDescent="0.3">
      <c r="A20" s="498"/>
      <c r="B20" s="282">
        <v>1</v>
      </c>
      <c r="C20" s="283">
        <v>2</v>
      </c>
      <c r="D20" s="283">
        <v>3</v>
      </c>
      <c r="E20" s="283">
        <v>4</v>
      </c>
      <c r="F20" s="284">
        <v>5</v>
      </c>
      <c r="G20" s="282">
        <v>6</v>
      </c>
      <c r="H20" s="283">
        <v>7</v>
      </c>
      <c r="I20" s="283">
        <v>8</v>
      </c>
      <c r="J20" s="285">
        <v>9</v>
      </c>
      <c r="K20" s="282">
        <v>10</v>
      </c>
      <c r="L20" s="283">
        <v>11</v>
      </c>
      <c r="M20" s="283">
        <v>12</v>
      </c>
      <c r="N20" s="286">
        <v>13</v>
      </c>
      <c r="O20" s="282">
        <v>14</v>
      </c>
      <c r="P20" s="283">
        <v>15</v>
      </c>
      <c r="Q20" s="283">
        <v>16</v>
      </c>
      <c r="R20" s="283">
        <v>17</v>
      </c>
      <c r="S20" s="287">
        <v>18</v>
      </c>
      <c r="T20" s="288">
        <v>19</v>
      </c>
      <c r="U20" s="283">
        <v>20</v>
      </c>
      <c r="V20" s="283">
        <v>21</v>
      </c>
      <c r="W20" s="285">
        <v>22</v>
      </c>
      <c r="X20" s="282">
        <v>23</v>
      </c>
      <c r="Y20" s="283">
        <v>24</v>
      </c>
      <c r="Z20" s="283">
        <v>25</v>
      </c>
      <c r="AA20" s="285">
        <v>26</v>
      </c>
      <c r="AB20" s="282">
        <v>27</v>
      </c>
      <c r="AC20" s="283">
        <v>28</v>
      </c>
      <c r="AD20" s="283">
        <v>29</v>
      </c>
      <c r="AE20" s="283">
        <v>30</v>
      </c>
      <c r="AF20" s="284">
        <v>31</v>
      </c>
      <c r="AG20" s="282">
        <v>32</v>
      </c>
      <c r="AH20" s="283">
        <v>33</v>
      </c>
      <c r="AI20" s="283">
        <v>34</v>
      </c>
      <c r="AJ20" s="287">
        <v>35</v>
      </c>
      <c r="AK20" s="282">
        <v>36</v>
      </c>
      <c r="AL20" s="283">
        <v>37</v>
      </c>
      <c r="AM20" s="283">
        <v>38</v>
      </c>
      <c r="AN20" s="286">
        <v>39</v>
      </c>
      <c r="AO20" s="282">
        <v>40</v>
      </c>
      <c r="AP20" s="283">
        <v>41</v>
      </c>
      <c r="AQ20" s="283">
        <v>42</v>
      </c>
      <c r="AR20" s="283">
        <v>43</v>
      </c>
      <c r="AS20" s="287">
        <v>44</v>
      </c>
      <c r="AT20" s="288">
        <v>45</v>
      </c>
      <c r="AU20" s="283">
        <v>46</v>
      </c>
      <c r="AV20" s="283">
        <v>47</v>
      </c>
      <c r="AW20" s="286">
        <v>48</v>
      </c>
      <c r="AX20" s="282">
        <v>49</v>
      </c>
      <c r="AY20" s="288">
        <v>50</v>
      </c>
      <c r="AZ20" s="289">
        <v>51</v>
      </c>
      <c r="BA20" s="290">
        <v>52</v>
      </c>
    </row>
    <row r="21" spans="1:53" ht="13.2" customHeight="1" x14ac:dyDescent="0.25">
      <c r="A21" s="499"/>
      <c r="B21" s="291">
        <v>1</v>
      </c>
      <c r="C21" s="292">
        <v>7</v>
      </c>
      <c r="D21" s="292">
        <v>14</v>
      </c>
      <c r="E21" s="292">
        <v>21</v>
      </c>
      <c r="F21" s="293">
        <v>28</v>
      </c>
      <c r="G21" s="291">
        <v>5</v>
      </c>
      <c r="H21" s="292">
        <v>12</v>
      </c>
      <c r="I21" s="292">
        <v>19</v>
      </c>
      <c r="J21" s="294">
        <v>26</v>
      </c>
      <c r="K21" s="295">
        <v>2</v>
      </c>
      <c r="L21" s="292">
        <v>9</v>
      </c>
      <c r="M21" s="292">
        <v>16</v>
      </c>
      <c r="N21" s="294">
        <v>23</v>
      </c>
      <c r="O21" s="291">
        <v>30</v>
      </c>
      <c r="P21" s="292">
        <v>7</v>
      </c>
      <c r="Q21" s="292">
        <v>14</v>
      </c>
      <c r="R21" s="292">
        <v>21</v>
      </c>
      <c r="S21" s="296">
        <v>28</v>
      </c>
      <c r="T21" s="295">
        <v>4</v>
      </c>
      <c r="U21" s="292">
        <v>11</v>
      </c>
      <c r="V21" s="292">
        <v>18</v>
      </c>
      <c r="W21" s="294">
        <v>25</v>
      </c>
      <c r="X21" s="291">
        <v>1</v>
      </c>
      <c r="Y21" s="292">
        <v>8</v>
      </c>
      <c r="Z21" s="292">
        <v>15</v>
      </c>
      <c r="AA21" s="294">
        <v>22</v>
      </c>
      <c r="AB21" s="291">
        <v>1</v>
      </c>
      <c r="AC21" s="292">
        <v>8</v>
      </c>
      <c r="AD21" s="292">
        <v>15</v>
      </c>
      <c r="AE21" s="292">
        <v>22</v>
      </c>
      <c r="AF21" s="293">
        <v>29</v>
      </c>
      <c r="AG21" s="291">
        <v>5</v>
      </c>
      <c r="AH21" s="292">
        <v>12</v>
      </c>
      <c r="AI21" s="292">
        <v>19</v>
      </c>
      <c r="AJ21" s="294">
        <v>26</v>
      </c>
      <c r="AK21" s="291">
        <v>3</v>
      </c>
      <c r="AL21" s="292">
        <v>10</v>
      </c>
      <c r="AM21" s="292">
        <v>17</v>
      </c>
      <c r="AN21" s="294">
        <v>24</v>
      </c>
      <c r="AO21" s="291">
        <v>31</v>
      </c>
      <c r="AP21" s="292">
        <v>7</v>
      </c>
      <c r="AQ21" s="292">
        <v>14</v>
      </c>
      <c r="AR21" s="292">
        <v>21</v>
      </c>
      <c r="AS21" s="296">
        <v>28</v>
      </c>
      <c r="AT21" s="295">
        <v>5</v>
      </c>
      <c r="AU21" s="292">
        <v>12</v>
      </c>
      <c r="AV21" s="292">
        <v>19</v>
      </c>
      <c r="AW21" s="294">
        <v>26</v>
      </c>
      <c r="AX21" s="295">
        <v>2</v>
      </c>
      <c r="AY21" s="292">
        <v>9</v>
      </c>
      <c r="AZ21" s="292">
        <v>16</v>
      </c>
      <c r="BA21" s="297">
        <v>23</v>
      </c>
    </row>
    <row r="22" spans="1:53" ht="13.95" customHeight="1" thickBot="1" x14ac:dyDescent="0.3">
      <c r="A22" s="500"/>
      <c r="B22" s="298">
        <v>6</v>
      </c>
      <c r="C22" s="299">
        <v>13</v>
      </c>
      <c r="D22" s="299">
        <v>20</v>
      </c>
      <c r="E22" s="299">
        <v>27</v>
      </c>
      <c r="F22" s="300">
        <v>4</v>
      </c>
      <c r="G22" s="298">
        <v>11</v>
      </c>
      <c r="H22" s="299">
        <v>18</v>
      </c>
      <c r="I22" s="299">
        <v>25</v>
      </c>
      <c r="J22" s="301">
        <v>1</v>
      </c>
      <c r="K22" s="302">
        <v>8</v>
      </c>
      <c r="L22" s="299">
        <v>15</v>
      </c>
      <c r="M22" s="299">
        <v>22</v>
      </c>
      <c r="N22" s="301">
        <v>29</v>
      </c>
      <c r="O22" s="298">
        <v>6</v>
      </c>
      <c r="P22" s="299">
        <v>13</v>
      </c>
      <c r="Q22" s="299">
        <v>20</v>
      </c>
      <c r="R22" s="299">
        <v>27</v>
      </c>
      <c r="S22" s="303">
        <v>3</v>
      </c>
      <c r="T22" s="302">
        <v>10</v>
      </c>
      <c r="U22" s="299">
        <v>17</v>
      </c>
      <c r="V22" s="299">
        <v>24</v>
      </c>
      <c r="W22" s="301">
        <v>31</v>
      </c>
      <c r="X22" s="298">
        <v>7</v>
      </c>
      <c r="Y22" s="299">
        <v>14</v>
      </c>
      <c r="Z22" s="299">
        <v>21</v>
      </c>
      <c r="AA22" s="301">
        <v>28</v>
      </c>
      <c r="AB22" s="298">
        <v>7</v>
      </c>
      <c r="AC22" s="299">
        <v>14</v>
      </c>
      <c r="AD22" s="299">
        <v>21</v>
      </c>
      <c r="AE22" s="304">
        <v>28</v>
      </c>
      <c r="AF22" s="300">
        <v>4</v>
      </c>
      <c r="AG22" s="298">
        <v>11</v>
      </c>
      <c r="AH22" s="299">
        <v>18</v>
      </c>
      <c r="AI22" s="299">
        <v>25</v>
      </c>
      <c r="AJ22" s="301">
        <v>2</v>
      </c>
      <c r="AK22" s="298">
        <v>9</v>
      </c>
      <c r="AL22" s="299">
        <v>16</v>
      </c>
      <c r="AM22" s="299">
        <v>23</v>
      </c>
      <c r="AN22" s="301">
        <v>30</v>
      </c>
      <c r="AO22" s="298">
        <v>6</v>
      </c>
      <c r="AP22" s="299">
        <v>13</v>
      </c>
      <c r="AQ22" s="299">
        <v>20</v>
      </c>
      <c r="AR22" s="299">
        <v>27</v>
      </c>
      <c r="AS22" s="303">
        <v>4</v>
      </c>
      <c r="AT22" s="302">
        <v>11</v>
      </c>
      <c r="AU22" s="299">
        <v>18</v>
      </c>
      <c r="AV22" s="299">
        <v>25</v>
      </c>
      <c r="AW22" s="301">
        <v>1</v>
      </c>
      <c r="AX22" s="302">
        <v>8</v>
      </c>
      <c r="AY22" s="299">
        <v>15</v>
      </c>
      <c r="AZ22" s="299">
        <v>22</v>
      </c>
      <c r="BA22" s="305">
        <v>29</v>
      </c>
    </row>
    <row r="23" spans="1:53" x14ac:dyDescent="0.25">
      <c r="A23" s="239" t="s">
        <v>21</v>
      </c>
      <c r="B23" s="242" t="s">
        <v>33</v>
      </c>
      <c r="C23" s="243" t="s">
        <v>33</v>
      </c>
      <c r="D23" s="243" t="s">
        <v>33</v>
      </c>
      <c r="E23" s="243" t="s">
        <v>33</v>
      </c>
      <c r="F23" s="245" t="s">
        <v>33</v>
      </c>
      <c r="G23" s="242" t="s">
        <v>33</v>
      </c>
      <c r="H23" s="243" t="s">
        <v>33</v>
      </c>
      <c r="I23" s="243" t="s">
        <v>33</v>
      </c>
      <c r="J23" s="244" t="s">
        <v>33</v>
      </c>
      <c r="K23" s="246" t="s">
        <v>33</v>
      </c>
      <c r="L23" s="243" t="s">
        <v>33</v>
      </c>
      <c r="M23" s="243" t="s">
        <v>33</v>
      </c>
      <c r="N23" s="245" t="s">
        <v>33</v>
      </c>
      <c r="O23" s="242" t="s">
        <v>33</v>
      </c>
      <c r="P23" s="243" t="s">
        <v>33</v>
      </c>
      <c r="Q23" s="308" t="s">
        <v>34</v>
      </c>
      <c r="R23" s="308" t="s">
        <v>34</v>
      </c>
      <c r="S23" s="309" t="s">
        <v>34</v>
      </c>
      <c r="T23" s="246" t="s">
        <v>35</v>
      </c>
      <c r="U23" s="243" t="s">
        <v>35</v>
      </c>
      <c r="V23" s="317" t="s">
        <v>9</v>
      </c>
      <c r="W23" s="318" t="s">
        <v>9</v>
      </c>
      <c r="X23" s="319" t="s">
        <v>9</v>
      </c>
      <c r="Y23" s="317" t="s">
        <v>9</v>
      </c>
      <c r="Z23" s="243" t="s">
        <v>33</v>
      </c>
      <c r="AA23" s="244" t="s">
        <v>33</v>
      </c>
      <c r="AB23" s="246" t="s">
        <v>33</v>
      </c>
      <c r="AC23" s="243" t="s">
        <v>33</v>
      </c>
      <c r="AD23" s="243" t="s">
        <v>33</v>
      </c>
      <c r="AE23" s="243" t="s">
        <v>33</v>
      </c>
      <c r="AF23" s="245" t="s">
        <v>33</v>
      </c>
      <c r="AG23" s="242" t="s">
        <v>33</v>
      </c>
      <c r="AH23" s="243" t="s">
        <v>33</v>
      </c>
      <c r="AI23" s="243" t="s">
        <v>33</v>
      </c>
      <c r="AJ23" s="244" t="s">
        <v>33</v>
      </c>
      <c r="AK23" s="246" t="s">
        <v>33</v>
      </c>
      <c r="AL23" s="243" t="s">
        <v>33</v>
      </c>
      <c r="AM23" s="243" t="s">
        <v>33</v>
      </c>
      <c r="AN23" s="245" t="s">
        <v>33</v>
      </c>
      <c r="AO23" s="314" t="s">
        <v>34</v>
      </c>
      <c r="AP23" s="308" t="s">
        <v>34</v>
      </c>
      <c r="AQ23" s="308" t="s">
        <v>34</v>
      </c>
      <c r="AR23" s="243" t="s">
        <v>35</v>
      </c>
      <c r="AS23" s="244" t="s">
        <v>35</v>
      </c>
      <c r="AT23" s="246" t="s">
        <v>35</v>
      </c>
      <c r="AU23" s="243" t="s">
        <v>35</v>
      </c>
      <c r="AV23" s="243" t="s">
        <v>35</v>
      </c>
      <c r="AW23" s="244" t="s">
        <v>35</v>
      </c>
      <c r="AX23" s="242" t="s">
        <v>35</v>
      </c>
      <c r="AY23" s="243" t="s">
        <v>35</v>
      </c>
      <c r="AZ23" s="243" t="s">
        <v>35</v>
      </c>
      <c r="BA23" s="244" t="s">
        <v>35</v>
      </c>
    </row>
    <row r="24" spans="1:53" x14ac:dyDescent="0.25">
      <c r="A24" s="240" t="s">
        <v>73</v>
      </c>
      <c r="B24" s="147" t="s">
        <v>33</v>
      </c>
      <c r="C24" s="112" t="s">
        <v>33</v>
      </c>
      <c r="D24" s="112" t="s">
        <v>33</v>
      </c>
      <c r="E24" s="112" t="s">
        <v>33</v>
      </c>
      <c r="F24" s="221" t="s">
        <v>33</v>
      </c>
      <c r="G24" s="147" t="s">
        <v>33</v>
      </c>
      <c r="H24" s="112" t="s">
        <v>33</v>
      </c>
      <c r="I24" s="112" t="s">
        <v>33</v>
      </c>
      <c r="J24" s="113" t="s">
        <v>33</v>
      </c>
      <c r="K24" s="222" t="s">
        <v>33</v>
      </c>
      <c r="L24" s="112" t="s">
        <v>33</v>
      </c>
      <c r="M24" s="112" t="s">
        <v>33</v>
      </c>
      <c r="N24" s="221" t="s">
        <v>33</v>
      </c>
      <c r="O24" s="147" t="s">
        <v>33</v>
      </c>
      <c r="P24" s="112" t="s">
        <v>33</v>
      </c>
      <c r="Q24" s="310" t="s">
        <v>34</v>
      </c>
      <c r="R24" s="310" t="s">
        <v>34</v>
      </c>
      <c r="S24" s="311" t="s">
        <v>34</v>
      </c>
      <c r="T24" s="222" t="s">
        <v>35</v>
      </c>
      <c r="U24" s="112" t="s">
        <v>35</v>
      </c>
      <c r="V24" s="320" t="s">
        <v>9</v>
      </c>
      <c r="W24" s="321" t="s">
        <v>9</v>
      </c>
      <c r="X24" s="322" t="s">
        <v>9</v>
      </c>
      <c r="Y24" s="320" t="s">
        <v>9</v>
      </c>
      <c r="Z24" s="112" t="s">
        <v>33</v>
      </c>
      <c r="AA24" s="113" t="s">
        <v>33</v>
      </c>
      <c r="AB24" s="222" t="s">
        <v>33</v>
      </c>
      <c r="AC24" s="112" t="s">
        <v>33</v>
      </c>
      <c r="AD24" s="112" t="s">
        <v>33</v>
      </c>
      <c r="AE24" s="112" t="s">
        <v>33</v>
      </c>
      <c r="AF24" s="221" t="s">
        <v>33</v>
      </c>
      <c r="AG24" s="147" t="s">
        <v>33</v>
      </c>
      <c r="AH24" s="112" t="s">
        <v>33</v>
      </c>
      <c r="AI24" s="112" t="s">
        <v>33</v>
      </c>
      <c r="AJ24" s="113" t="s">
        <v>33</v>
      </c>
      <c r="AK24" s="222" t="s">
        <v>33</v>
      </c>
      <c r="AL24" s="112" t="s">
        <v>33</v>
      </c>
      <c r="AM24" s="112" t="s">
        <v>33</v>
      </c>
      <c r="AN24" s="221" t="s">
        <v>33</v>
      </c>
      <c r="AO24" s="315" t="s">
        <v>34</v>
      </c>
      <c r="AP24" s="310" t="s">
        <v>34</v>
      </c>
      <c r="AQ24" s="310" t="s">
        <v>34</v>
      </c>
      <c r="AR24" s="112" t="s">
        <v>35</v>
      </c>
      <c r="AS24" s="306" t="s">
        <v>35</v>
      </c>
      <c r="AT24" s="263" t="s">
        <v>35</v>
      </c>
      <c r="AU24" s="192" t="s">
        <v>35</v>
      </c>
      <c r="AV24" s="192" t="s">
        <v>35</v>
      </c>
      <c r="AW24" s="307" t="s">
        <v>35</v>
      </c>
      <c r="AX24" s="147" t="s">
        <v>35</v>
      </c>
      <c r="AY24" s="112" t="s">
        <v>35</v>
      </c>
      <c r="AZ24" s="112" t="s">
        <v>35</v>
      </c>
      <c r="BA24" s="113" t="s">
        <v>35</v>
      </c>
    </row>
    <row r="25" spans="1:53" x14ac:dyDescent="0.25">
      <c r="A25" s="240" t="s">
        <v>36</v>
      </c>
      <c r="B25" s="147" t="s">
        <v>33</v>
      </c>
      <c r="C25" s="112" t="s">
        <v>33</v>
      </c>
      <c r="D25" s="112" t="s">
        <v>33</v>
      </c>
      <c r="E25" s="112" t="s">
        <v>33</v>
      </c>
      <c r="F25" s="221" t="s">
        <v>33</v>
      </c>
      <c r="G25" s="147" t="s">
        <v>33</v>
      </c>
      <c r="H25" s="112" t="s">
        <v>33</v>
      </c>
      <c r="I25" s="112" t="s">
        <v>33</v>
      </c>
      <c r="J25" s="113" t="s">
        <v>33</v>
      </c>
      <c r="K25" s="222" t="s">
        <v>33</v>
      </c>
      <c r="L25" s="112" t="s">
        <v>33</v>
      </c>
      <c r="M25" s="112" t="s">
        <v>33</v>
      </c>
      <c r="N25" s="221" t="s">
        <v>33</v>
      </c>
      <c r="O25" s="147" t="s">
        <v>33</v>
      </c>
      <c r="P25" s="112" t="s">
        <v>33</v>
      </c>
      <c r="Q25" s="310" t="s">
        <v>34</v>
      </c>
      <c r="R25" s="310" t="s">
        <v>34</v>
      </c>
      <c r="S25" s="311" t="s">
        <v>34</v>
      </c>
      <c r="T25" s="222" t="s">
        <v>35</v>
      </c>
      <c r="U25" s="112" t="s">
        <v>35</v>
      </c>
      <c r="V25" s="320" t="s">
        <v>9</v>
      </c>
      <c r="W25" s="321" t="s">
        <v>9</v>
      </c>
      <c r="X25" s="322" t="s">
        <v>9</v>
      </c>
      <c r="Y25" s="320" t="s">
        <v>9</v>
      </c>
      <c r="Z25" s="112" t="s">
        <v>33</v>
      </c>
      <c r="AA25" s="113" t="s">
        <v>33</v>
      </c>
      <c r="AB25" s="222" t="s">
        <v>33</v>
      </c>
      <c r="AC25" s="112" t="s">
        <v>33</v>
      </c>
      <c r="AD25" s="112" t="s">
        <v>33</v>
      </c>
      <c r="AE25" s="112" t="s">
        <v>33</v>
      </c>
      <c r="AF25" s="221" t="s">
        <v>33</v>
      </c>
      <c r="AG25" s="147" t="s">
        <v>33</v>
      </c>
      <c r="AH25" s="112" t="s">
        <v>33</v>
      </c>
      <c r="AI25" s="112" t="s">
        <v>33</v>
      </c>
      <c r="AJ25" s="113" t="s">
        <v>33</v>
      </c>
      <c r="AK25" s="222" t="s">
        <v>33</v>
      </c>
      <c r="AL25" s="112" t="s">
        <v>33</v>
      </c>
      <c r="AM25" s="112" t="s">
        <v>33</v>
      </c>
      <c r="AN25" s="221" t="s">
        <v>33</v>
      </c>
      <c r="AO25" s="315" t="s">
        <v>34</v>
      </c>
      <c r="AP25" s="310" t="s">
        <v>34</v>
      </c>
      <c r="AQ25" s="310" t="s">
        <v>34</v>
      </c>
      <c r="AR25" s="112" t="s">
        <v>35</v>
      </c>
      <c r="AS25" s="113" t="s">
        <v>35</v>
      </c>
      <c r="AT25" s="222" t="s">
        <v>35</v>
      </c>
      <c r="AU25" s="112" t="s">
        <v>35</v>
      </c>
      <c r="AV25" s="112" t="s">
        <v>35</v>
      </c>
      <c r="AW25" s="221" t="s">
        <v>35</v>
      </c>
      <c r="AX25" s="147" t="s">
        <v>35</v>
      </c>
      <c r="AY25" s="112" t="s">
        <v>35</v>
      </c>
      <c r="AZ25" s="112" t="s">
        <v>35</v>
      </c>
      <c r="BA25" s="113" t="s">
        <v>35</v>
      </c>
    </row>
    <row r="26" spans="1:53" ht="13.8" thickBot="1" x14ac:dyDescent="0.3">
      <c r="A26" s="241" t="s">
        <v>55</v>
      </c>
      <c r="B26" s="148" t="s">
        <v>33</v>
      </c>
      <c r="C26" s="115" t="s">
        <v>33</v>
      </c>
      <c r="D26" s="115" t="s">
        <v>33</v>
      </c>
      <c r="E26" s="115" t="s">
        <v>33</v>
      </c>
      <c r="F26" s="150" t="s">
        <v>33</v>
      </c>
      <c r="G26" s="148" t="s">
        <v>33</v>
      </c>
      <c r="H26" s="115" t="s">
        <v>33</v>
      </c>
      <c r="I26" s="115" t="s">
        <v>33</v>
      </c>
      <c r="J26" s="116" t="s">
        <v>33</v>
      </c>
      <c r="K26" s="114" t="s">
        <v>33</v>
      </c>
      <c r="L26" s="115" t="s">
        <v>33</v>
      </c>
      <c r="M26" s="115" t="s">
        <v>33</v>
      </c>
      <c r="N26" s="150" t="s">
        <v>33</v>
      </c>
      <c r="O26" s="148" t="s">
        <v>33</v>
      </c>
      <c r="P26" s="115" t="s">
        <v>33</v>
      </c>
      <c r="Q26" s="312" t="s">
        <v>34</v>
      </c>
      <c r="R26" s="312" t="s">
        <v>34</v>
      </c>
      <c r="S26" s="313" t="s">
        <v>34</v>
      </c>
      <c r="T26" s="114" t="s">
        <v>35</v>
      </c>
      <c r="U26" s="115" t="s">
        <v>35</v>
      </c>
      <c r="V26" s="323" t="s">
        <v>9</v>
      </c>
      <c r="W26" s="324" t="s">
        <v>79</v>
      </c>
      <c r="X26" s="325" t="s">
        <v>9</v>
      </c>
      <c r="Y26" s="323" t="s">
        <v>9</v>
      </c>
      <c r="Z26" s="115" t="s">
        <v>33</v>
      </c>
      <c r="AA26" s="116" t="s">
        <v>33</v>
      </c>
      <c r="AB26" s="114" t="s">
        <v>33</v>
      </c>
      <c r="AC26" s="115" t="s">
        <v>33</v>
      </c>
      <c r="AD26" s="115" t="s">
        <v>33</v>
      </c>
      <c r="AE26" s="115" t="s">
        <v>33</v>
      </c>
      <c r="AF26" s="150" t="s">
        <v>33</v>
      </c>
      <c r="AG26" s="148" t="s">
        <v>33</v>
      </c>
      <c r="AH26" s="115" t="s">
        <v>33</v>
      </c>
      <c r="AI26" s="115" t="s">
        <v>33</v>
      </c>
      <c r="AJ26" s="313" t="s">
        <v>34</v>
      </c>
      <c r="AK26" s="316" t="s">
        <v>34</v>
      </c>
      <c r="AL26" s="312" t="s">
        <v>34</v>
      </c>
      <c r="AM26" s="247" t="s">
        <v>136</v>
      </c>
      <c r="AN26" s="248" t="s">
        <v>136</v>
      </c>
      <c r="AO26" s="249" t="s">
        <v>136</v>
      </c>
      <c r="AP26" s="247" t="s">
        <v>83</v>
      </c>
      <c r="AQ26" s="115"/>
      <c r="AR26" s="115"/>
      <c r="AS26" s="116"/>
      <c r="AT26" s="114"/>
      <c r="AU26" s="115"/>
      <c r="AV26" s="115"/>
      <c r="AW26" s="150"/>
      <c r="AX26" s="148"/>
      <c r="AY26" s="115"/>
      <c r="AZ26" s="115"/>
      <c r="BA26" s="116"/>
    </row>
    <row r="27" spans="1:53" s="110" customFormat="1" ht="16.5" customHeight="1" x14ac:dyDescent="0.2">
      <c r="A27" s="117" t="s">
        <v>74</v>
      </c>
      <c r="B27" s="118"/>
      <c r="C27" s="118"/>
      <c r="D27" s="118"/>
      <c r="E27" s="119" t="s">
        <v>75</v>
      </c>
      <c r="F27" s="120" t="s">
        <v>76</v>
      </c>
      <c r="G27" s="118"/>
      <c r="H27" s="118"/>
      <c r="I27" s="118"/>
      <c r="J27" s="118"/>
      <c r="K27" s="118"/>
      <c r="L27" s="118"/>
      <c r="M27" s="119" t="s">
        <v>77</v>
      </c>
      <c r="N27" s="120" t="s">
        <v>78</v>
      </c>
      <c r="R27" s="120"/>
      <c r="S27" s="120"/>
      <c r="T27" s="120"/>
      <c r="U27" s="119" t="s">
        <v>79</v>
      </c>
      <c r="V27" s="120" t="s">
        <v>80</v>
      </c>
      <c r="W27" s="120"/>
      <c r="X27" s="120"/>
      <c r="Y27" s="120"/>
      <c r="Z27" s="119" t="s">
        <v>81</v>
      </c>
      <c r="AA27" s="120" t="s">
        <v>82</v>
      </c>
      <c r="AB27" s="120"/>
      <c r="AC27" s="120"/>
      <c r="AD27" s="120"/>
      <c r="AE27" s="119" t="s">
        <v>136</v>
      </c>
      <c r="AF27" s="120" t="s">
        <v>167</v>
      </c>
      <c r="AG27" s="120"/>
      <c r="AH27" s="120"/>
      <c r="AI27" s="120"/>
      <c r="AJ27" s="120"/>
      <c r="AK27" s="120"/>
      <c r="AL27" s="120"/>
      <c r="AM27" s="120"/>
      <c r="AN27" s="120"/>
      <c r="AO27" s="120"/>
      <c r="AP27" s="119" t="s">
        <v>83</v>
      </c>
      <c r="AQ27" s="120" t="s">
        <v>137</v>
      </c>
      <c r="AS27" s="118"/>
      <c r="AT27" s="118"/>
      <c r="AU27" s="118"/>
      <c r="AV27" s="118"/>
      <c r="AW27" s="118"/>
      <c r="AX27" s="118"/>
      <c r="AY27" s="118"/>
      <c r="AZ27" s="118"/>
      <c r="BA27" s="118"/>
    </row>
    <row r="28" spans="1:53" ht="20.25" customHeight="1" x14ac:dyDescent="0.25">
      <c r="A28" s="110"/>
    </row>
    <row r="29" spans="1:53" s="121" customFormat="1" ht="15" customHeight="1" thickBot="1" x14ac:dyDescent="0.3">
      <c r="A29" s="501" t="s">
        <v>84</v>
      </c>
      <c r="B29" s="501"/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T29" s="501" t="s">
        <v>85</v>
      </c>
      <c r="U29" s="501"/>
      <c r="V29" s="501"/>
      <c r="W29" s="501"/>
      <c r="X29" s="501"/>
      <c r="Y29" s="501"/>
      <c r="Z29" s="501"/>
      <c r="AA29" s="501"/>
      <c r="AB29" s="501"/>
      <c r="AC29" s="501"/>
      <c r="AD29" s="501"/>
      <c r="AI29" s="475" t="s">
        <v>86</v>
      </c>
      <c r="AJ29" s="475"/>
      <c r="AK29" s="475"/>
      <c r="AL29" s="475"/>
      <c r="AM29" s="475"/>
      <c r="AN29" s="475"/>
      <c r="AO29" s="475"/>
      <c r="AP29" s="475"/>
      <c r="AQ29" s="475"/>
      <c r="AR29" s="475"/>
      <c r="AS29" s="475"/>
      <c r="AT29" s="475"/>
      <c r="AU29" s="475"/>
      <c r="AV29" s="475"/>
      <c r="AW29" s="475"/>
      <c r="AX29" s="475"/>
      <c r="AY29" s="475"/>
      <c r="AZ29" s="475"/>
    </row>
    <row r="30" spans="1:53" s="110" customFormat="1" ht="53.25" customHeight="1" x14ac:dyDescent="0.2">
      <c r="A30" s="123" t="s">
        <v>23</v>
      </c>
      <c r="B30" s="483" t="s">
        <v>87</v>
      </c>
      <c r="C30" s="483"/>
      <c r="D30" s="483" t="s">
        <v>88</v>
      </c>
      <c r="E30" s="483"/>
      <c r="F30" s="502" t="s">
        <v>20</v>
      </c>
      <c r="G30" s="502"/>
      <c r="H30" s="483" t="s">
        <v>157</v>
      </c>
      <c r="I30" s="483"/>
      <c r="J30" s="483"/>
      <c r="K30" s="483" t="s">
        <v>45</v>
      </c>
      <c r="L30" s="483"/>
      <c r="M30" s="502" t="s">
        <v>2</v>
      </c>
      <c r="N30" s="502"/>
      <c r="O30" s="483" t="s">
        <v>46</v>
      </c>
      <c r="P30" s="503"/>
      <c r="Q30" s="124"/>
      <c r="R30" s="124"/>
      <c r="T30" s="545" t="s">
        <v>89</v>
      </c>
      <c r="U30" s="546"/>
      <c r="V30" s="546"/>
      <c r="W30" s="546"/>
      <c r="X30" s="546"/>
      <c r="Y30" s="546"/>
      <c r="Z30" s="546"/>
      <c r="AA30" s="546"/>
      <c r="AB30" s="479"/>
      <c r="AC30" s="534" t="s">
        <v>6</v>
      </c>
      <c r="AD30" s="544"/>
      <c r="AE30" s="534" t="s">
        <v>47</v>
      </c>
      <c r="AF30" s="535"/>
      <c r="AG30" s="122"/>
      <c r="AH30" s="476" t="s">
        <v>90</v>
      </c>
      <c r="AI30" s="477"/>
      <c r="AJ30" s="477"/>
      <c r="AK30" s="477"/>
      <c r="AL30" s="477"/>
      <c r="AM30" s="477"/>
      <c r="AN30" s="477"/>
      <c r="AO30" s="477"/>
      <c r="AP30" s="477"/>
      <c r="AQ30" s="478"/>
      <c r="AR30" s="479" t="s">
        <v>156</v>
      </c>
      <c r="AS30" s="480"/>
      <c r="AT30" s="480"/>
      <c r="AU30" s="480"/>
      <c r="AV30" s="480"/>
      <c r="AW30" s="480"/>
      <c r="AX30" s="480"/>
      <c r="AY30" s="480"/>
      <c r="AZ30" s="481" t="s">
        <v>6</v>
      </c>
      <c r="BA30" s="482"/>
    </row>
    <row r="31" spans="1:53" s="110" customFormat="1" ht="24" customHeight="1" x14ac:dyDescent="0.25">
      <c r="A31" s="125" t="s">
        <v>21</v>
      </c>
      <c r="B31" s="530">
        <v>30</v>
      </c>
      <c r="C31" s="531"/>
      <c r="D31" s="492">
        <v>6</v>
      </c>
      <c r="E31" s="493"/>
      <c r="F31" s="492">
        <v>4</v>
      </c>
      <c r="G31" s="493"/>
      <c r="H31" s="491"/>
      <c r="I31" s="491"/>
      <c r="J31" s="491"/>
      <c r="K31" s="491"/>
      <c r="L31" s="491"/>
      <c r="M31" s="492">
        <v>12</v>
      </c>
      <c r="N31" s="493"/>
      <c r="O31" s="495">
        <f>SUM(B31:N31)</f>
        <v>52</v>
      </c>
      <c r="P31" s="496"/>
      <c r="Q31" s="126"/>
      <c r="R31" s="126"/>
      <c r="T31" s="527" t="s">
        <v>173</v>
      </c>
      <c r="U31" s="528"/>
      <c r="V31" s="528"/>
      <c r="W31" s="528"/>
      <c r="X31" s="528"/>
      <c r="Y31" s="528"/>
      <c r="Z31" s="528"/>
      <c r="AA31" s="528"/>
      <c r="AB31" s="529"/>
      <c r="AC31" s="525">
        <v>1.2</v>
      </c>
      <c r="AD31" s="526"/>
      <c r="AE31" s="536">
        <v>4</v>
      </c>
      <c r="AF31" s="537"/>
      <c r="AG31" s="122"/>
      <c r="AH31" s="454" t="s">
        <v>170</v>
      </c>
      <c r="AI31" s="455"/>
      <c r="AJ31" s="455"/>
      <c r="AK31" s="455"/>
      <c r="AL31" s="455"/>
      <c r="AM31" s="455"/>
      <c r="AN31" s="455"/>
      <c r="AO31" s="455"/>
      <c r="AP31" s="455"/>
      <c r="AQ31" s="456"/>
      <c r="AR31" s="463" t="s">
        <v>171</v>
      </c>
      <c r="AS31" s="469"/>
      <c r="AT31" s="469"/>
      <c r="AU31" s="469"/>
      <c r="AV31" s="469"/>
      <c r="AW31" s="469"/>
      <c r="AX31" s="469"/>
      <c r="AY31" s="470"/>
      <c r="AZ31" s="463">
        <v>8</v>
      </c>
      <c r="BA31" s="464"/>
    </row>
    <row r="32" spans="1:53" s="110" customFormat="1" ht="24" customHeight="1" x14ac:dyDescent="0.25">
      <c r="A32" s="125" t="s">
        <v>73</v>
      </c>
      <c r="B32" s="530">
        <v>30</v>
      </c>
      <c r="C32" s="531"/>
      <c r="D32" s="492">
        <v>6</v>
      </c>
      <c r="E32" s="493"/>
      <c r="F32" s="492">
        <v>4</v>
      </c>
      <c r="G32" s="493"/>
      <c r="H32" s="491"/>
      <c r="I32" s="491"/>
      <c r="J32" s="491"/>
      <c r="K32" s="491"/>
      <c r="L32" s="491"/>
      <c r="M32" s="492">
        <v>12</v>
      </c>
      <c r="N32" s="493"/>
      <c r="O32" s="495">
        <f>SUM(B32:N32)</f>
        <v>52</v>
      </c>
      <c r="P32" s="496"/>
      <c r="Q32" s="126"/>
      <c r="R32" s="126"/>
      <c r="T32" s="527" t="s">
        <v>65</v>
      </c>
      <c r="U32" s="528"/>
      <c r="V32" s="528"/>
      <c r="W32" s="528"/>
      <c r="X32" s="528"/>
      <c r="Y32" s="528"/>
      <c r="Z32" s="528"/>
      <c r="AA32" s="528"/>
      <c r="AB32" s="529"/>
      <c r="AC32" s="525">
        <v>3.4</v>
      </c>
      <c r="AD32" s="526"/>
      <c r="AE32" s="536">
        <v>4</v>
      </c>
      <c r="AF32" s="537"/>
      <c r="AG32" s="122"/>
      <c r="AH32" s="457"/>
      <c r="AI32" s="458"/>
      <c r="AJ32" s="458"/>
      <c r="AK32" s="458"/>
      <c r="AL32" s="458"/>
      <c r="AM32" s="458"/>
      <c r="AN32" s="458"/>
      <c r="AO32" s="458"/>
      <c r="AP32" s="458"/>
      <c r="AQ32" s="459"/>
      <c r="AR32" s="465"/>
      <c r="AS32" s="471"/>
      <c r="AT32" s="471"/>
      <c r="AU32" s="471"/>
      <c r="AV32" s="471"/>
      <c r="AW32" s="471"/>
      <c r="AX32" s="471"/>
      <c r="AY32" s="472"/>
      <c r="AZ32" s="465"/>
      <c r="BA32" s="466"/>
    </row>
    <row r="33" spans="1:53" s="110" customFormat="1" ht="24" customHeight="1" x14ac:dyDescent="0.25">
      <c r="A33" s="125" t="s">
        <v>36</v>
      </c>
      <c r="B33" s="530">
        <v>30</v>
      </c>
      <c r="C33" s="531"/>
      <c r="D33" s="492">
        <v>6</v>
      </c>
      <c r="E33" s="493"/>
      <c r="F33" s="530">
        <v>4</v>
      </c>
      <c r="G33" s="531"/>
      <c r="H33" s="491"/>
      <c r="I33" s="491"/>
      <c r="J33" s="491"/>
      <c r="K33" s="491"/>
      <c r="L33" s="491"/>
      <c r="M33" s="492">
        <v>12</v>
      </c>
      <c r="N33" s="493"/>
      <c r="O33" s="495">
        <f>SUM(B33:N33)</f>
        <v>52</v>
      </c>
      <c r="P33" s="496"/>
      <c r="Q33" s="126"/>
      <c r="R33" s="126"/>
      <c r="T33" s="527" t="s">
        <v>66</v>
      </c>
      <c r="U33" s="528"/>
      <c r="V33" s="528"/>
      <c r="W33" s="528"/>
      <c r="X33" s="528"/>
      <c r="Y33" s="528"/>
      <c r="Z33" s="528"/>
      <c r="AA33" s="528"/>
      <c r="AB33" s="529"/>
      <c r="AC33" s="525">
        <v>5.6</v>
      </c>
      <c r="AD33" s="526"/>
      <c r="AE33" s="538">
        <v>4</v>
      </c>
      <c r="AF33" s="539"/>
      <c r="AG33" s="122"/>
      <c r="AH33" s="457"/>
      <c r="AI33" s="458"/>
      <c r="AJ33" s="458"/>
      <c r="AK33" s="458"/>
      <c r="AL33" s="458"/>
      <c r="AM33" s="458"/>
      <c r="AN33" s="458"/>
      <c r="AO33" s="458"/>
      <c r="AP33" s="458"/>
      <c r="AQ33" s="459"/>
      <c r="AR33" s="465"/>
      <c r="AS33" s="471"/>
      <c r="AT33" s="471"/>
      <c r="AU33" s="471"/>
      <c r="AV33" s="471"/>
      <c r="AW33" s="471"/>
      <c r="AX33" s="471"/>
      <c r="AY33" s="472"/>
      <c r="AZ33" s="465"/>
      <c r="BA33" s="466"/>
    </row>
    <row r="34" spans="1:53" s="110" customFormat="1" ht="16.5" customHeight="1" thickBot="1" x14ac:dyDescent="0.25">
      <c r="A34" s="127" t="s">
        <v>55</v>
      </c>
      <c r="B34" s="489">
        <v>25</v>
      </c>
      <c r="C34" s="490"/>
      <c r="D34" s="489">
        <v>6</v>
      </c>
      <c r="E34" s="490"/>
      <c r="F34" s="532">
        <v>4</v>
      </c>
      <c r="G34" s="533"/>
      <c r="H34" s="494">
        <v>3</v>
      </c>
      <c r="I34" s="494"/>
      <c r="J34" s="494"/>
      <c r="K34" s="532">
        <v>1</v>
      </c>
      <c r="L34" s="533"/>
      <c r="M34" s="489">
        <v>2</v>
      </c>
      <c r="N34" s="490"/>
      <c r="O34" s="495">
        <f>SUM(B34:N34)</f>
        <v>41</v>
      </c>
      <c r="P34" s="496"/>
      <c r="Q34" s="126"/>
      <c r="R34" s="126"/>
      <c r="T34" s="519" t="s">
        <v>174</v>
      </c>
      <c r="U34" s="520"/>
      <c r="V34" s="520"/>
      <c r="W34" s="520"/>
      <c r="X34" s="520"/>
      <c r="Y34" s="520"/>
      <c r="Z34" s="520"/>
      <c r="AA34" s="520"/>
      <c r="AB34" s="521"/>
      <c r="AC34" s="547">
        <v>7.8</v>
      </c>
      <c r="AD34" s="548"/>
      <c r="AE34" s="540">
        <v>4</v>
      </c>
      <c r="AF34" s="541"/>
      <c r="AG34" s="122"/>
      <c r="AH34" s="460"/>
      <c r="AI34" s="461"/>
      <c r="AJ34" s="461"/>
      <c r="AK34" s="461"/>
      <c r="AL34" s="461"/>
      <c r="AM34" s="461"/>
      <c r="AN34" s="461"/>
      <c r="AO34" s="461"/>
      <c r="AP34" s="461"/>
      <c r="AQ34" s="462"/>
      <c r="AR34" s="467"/>
      <c r="AS34" s="473"/>
      <c r="AT34" s="473"/>
      <c r="AU34" s="473"/>
      <c r="AV34" s="473"/>
      <c r="AW34" s="473"/>
      <c r="AX34" s="473"/>
      <c r="AY34" s="474"/>
      <c r="AZ34" s="467"/>
      <c r="BA34" s="468"/>
    </row>
    <row r="35" spans="1:53" ht="13.8" thickBot="1" x14ac:dyDescent="0.3">
      <c r="A35" s="128" t="s">
        <v>118</v>
      </c>
      <c r="B35" s="511">
        <f>SUM(B31:C34)</f>
        <v>115</v>
      </c>
      <c r="C35" s="512"/>
      <c r="D35" s="511">
        <f>SUM(D31:E34)</f>
        <v>24</v>
      </c>
      <c r="E35" s="512"/>
      <c r="F35" s="511">
        <f>SUM(F31:G34)</f>
        <v>16</v>
      </c>
      <c r="G35" s="512"/>
      <c r="H35" s="511">
        <f>SUM(H31:J34)</f>
        <v>3</v>
      </c>
      <c r="I35" s="518"/>
      <c r="J35" s="512"/>
      <c r="K35" s="511">
        <f>SUM(K31:L34)</f>
        <v>1</v>
      </c>
      <c r="L35" s="512"/>
      <c r="M35" s="511">
        <f>SUM(M31:N34)</f>
        <v>38</v>
      </c>
      <c r="N35" s="512"/>
      <c r="O35" s="511">
        <f>SUM(O31:P34)</f>
        <v>197</v>
      </c>
      <c r="P35" s="517"/>
      <c r="T35" s="522"/>
      <c r="U35" s="523"/>
      <c r="V35" s="523"/>
      <c r="W35" s="523"/>
      <c r="X35" s="523"/>
      <c r="Y35" s="523"/>
      <c r="Z35" s="523"/>
      <c r="AA35" s="523"/>
      <c r="AB35" s="524"/>
      <c r="AC35" s="549"/>
      <c r="AD35" s="550"/>
      <c r="AE35" s="542"/>
      <c r="AF35" s="543"/>
    </row>
    <row r="36" spans="1:53" ht="13.2" customHeight="1" x14ac:dyDescent="0.25">
      <c r="T36" s="279"/>
      <c r="U36" s="279"/>
      <c r="V36" s="279"/>
      <c r="W36" s="279"/>
      <c r="X36" s="279"/>
      <c r="Y36" s="279"/>
      <c r="Z36" s="279"/>
      <c r="AA36" s="279"/>
      <c r="AB36" s="279"/>
      <c r="AC36" s="280"/>
      <c r="AD36" s="281"/>
      <c r="AE36" s="280"/>
      <c r="AF36" s="281"/>
    </row>
    <row r="37" spans="1:53" ht="18" customHeight="1" x14ac:dyDescent="0.25">
      <c r="T37" s="279"/>
      <c r="U37" s="279"/>
      <c r="V37" s="279"/>
      <c r="W37" s="279"/>
      <c r="X37" s="279"/>
      <c r="Y37" s="279"/>
      <c r="Z37" s="279"/>
      <c r="AA37" s="279"/>
      <c r="AB37" s="279"/>
      <c r="AC37" s="281"/>
      <c r="AD37" s="281"/>
      <c r="AE37" s="281"/>
      <c r="AF37" s="281"/>
    </row>
    <row r="38" spans="1:53" ht="12.75" customHeight="1" x14ac:dyDescent="0.25"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</row>
    <row r="39" spans="1:53" ht="12.75" customHeight="1" x14ac:dyDescent="0.25"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</row>
  </sheetData>
  <mergeCells count="98">
    <mergeCell ref="AC34:AD35"/>
    <mergeCell ref="T32:AB32"/>
    <mergeCell ref="K35:L35"/>
    <mergeCell ref="B32:C32"/>
    <mergeCell ref="D32:E32"/>
    <mergeCell ref="F32:G32"/>
    <mergeCell ref="H32:J32"/>
    <mergeCell ref="K34:L34"/>
    <mergeCell ref="B33:C33"/>
    <mergeCell ref="B34:C34"/>
    <mergeCell ref="D34:E34"/>
    <mergeCell ref="F34:G34"/>
    <mergeCell ref="F33:G33"/>
    <mergeCell ref="B31:C31"/>
    <mergeCell ref="D31:E31"/>
    <mergeCell ref="F31:G31"/>
    <mergeCell ref="B35:C35"/>
    <mergeCell ref="D35:E35"/>
    <mergeCell ref="F35:G35"/>
    <mergeCell ref="M35:N35"/>
    <mergeCell ref="M7:AN7"/>
    <mergeCell ref="X19:AA19"/>
    <mergeCell ref="M8:AN8"/>
    <mergeCell ref="J11:AQ11"/>
    <mergeCell ref="J13:AQ13"/>
    <mergeCell ref="J15:AQ15"/>
    <mergeCell ref="AK19:AN19"/>
    <mergeCell ref="M9:AN9"/>
    <mergeCell ref="M10:AN10"/>
    <mergeCell ref="B16:AZ16"/>
    <mergeCell ref="A18:BA18"/>
    <mergeCell ref="B19:F19"/>
    <mergeCell ref="O35:P35"/>
    <mergeCell ref="H35:J35"/>
    <mergeCell ref="T34:AB35"/>
    <mergeCell ref="B30:C30"/>
    <mergeCell ref="D30:E30"/>
    <mergeCell ref="I1:AR1"/>
    <mergeCell ref="I2:AR2"/>
    <mergeCell ref="M3:AN3"/>
    <mergeCell ref="M5:AN5"/>
    <mergeCell ref="M6:AN6"/>
    <mergeCell ref="AO3:AV3"/>
    <mergeCell ref="AO4:BC4"/>
    <mergeCell ref="AO5:BA5"/>
    <mergeCell ref="AO6:BA6"/>
    <mergeCell ref="T29:AD29"/>
    <mergeCell ref="AE30:AF30"/>
    <mergeCell ref="AC30:AD30"/>
    <mergeCell ref="T30:AB30"/>
    <mergeCell ref="AO19:AS19"/>
    <mergeCell ref="AT19:AW19"/>
    <mergeCell ref="A19:A22"/>
    <mergeCell ref="K19:N19"/>
    <mergeCell ref="D33:E33"/>
    <mergeCell ref="M31:N31"/>
    <mergeCell ref="K31:L31"/>
    <mergeCell ref="H31:J31"/>
    <mergeCell ref="M32:N32"/>
    <mergeCell ref="A29:P29"/>
    <mergeCell ref="K32:L32"/>
    <mergeCell ref="O31:P31"/>
    <mergeCell ref="M30:N30"/>
    <mergeCell ref="O30:P30"/>
    <mergeCell ref="F30:G30"/>
    <mergeCell ref="O32:P32"/>
    <mergeCell ref="K33:L33"/>
    <mergeCell ref="M33:N33"/>
    <mergeCell ref="H34:J34"/>
    <mergeCell ref="O34:P34"/>
    <mergeCell ref="AG19:AJ19"/>
    <mergeCell ref="O33:P33"/>
    <mergeCell ref="K30:L30"/>
    <mergeCell ref="AC31:AD31"/>
    <mergeCell ref="AC32:AD32"/>
    <mergeCell ref="T31:AB31"/>
    <mergeCell ref="T33:AB33"/>
    <mergeCell ref="AC33:AD33"/>
    <mergeCell ref="AE31:AF31"/>
    <mergeCell ref="AE33:AF33"/>
    <mergeCell ref="AE32:AF32"/>
    <mergeCell ref="AE34:AF35"/>
    <mergeCell ref="AX19:BA19"/>
    <mergeCell ref="J14:AQ14"/>
    <mergeCell ref="AH31:AQ34"/>
    <mergeCell ref="AZ31:BA34"/>
    <mergeCell ref="AR31:AY34"/>
    <mergeCell ref="AI29:AZ29"/>
    <mergeCell ref="AH30:AQ30"/>
    <mergeCell ref="AR30:AY30"/>
    <mergeCell ref="AZ30:BA30"/>
    <mergeCell ref="H30:J30"/>
    <mergeCell ref="G19:J19"/>
    <mergeCell ref="O19:S19"/>
    <mergeCell ref="T19:W19"/>
    <mergeCell ref="AB19:AF19"/>
    <mergeCell ref="M34:N34"/>
    <mergeCell ref="H33:J33"/>
  </mergeCells>
  <phoneticPr fontId="3" type="noConversion"/>
  <printOptions horizontalCentered="1"/>
  <pageMargins left="0.34" right="0.28999999999999998" top="0.2" bottom="0.2" header="0" footer="0"/>
  <pageSetup paperSize="9" scale="88" orientation="landscape" r:id="rId1"/>
  <headerFooter differentFirst="1" alignWithMargins="0">
    <oddHeader>&amp;C2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4"/>
  <sheetViews>
    <sheetView tabSelected="1" view="pageBreakPreview" topLeftCell="A8" zoomScale="50" zoomScaleNormal="60" zoomScaleSheetLayoutView="50" workbookViewId="0">
      <selection activeCell="O26" sqref="O26"/>
    </sheetView>
  </sheetViews>
  <sheetFormatPr defaultColWidth="9.109375" defaultRowHeight="17.399999999999999" x14ac:dyDescent="0.25"/>
  <cols>
    <col min="1" max="1" width="11" style="204" customWidth="1"/>
    <col min="2" max="2" width="58.5546875" style="202" customWidth="1"/>
    <col min="3" max="3" width="7.6640625" style="206" customWidth="1"/>
    <col min="4" max="4" width="9.44140625" style="202" customWidth="1"/>
    <col min="5" max="5" width="7.44140625" style="202" customWidth="1"/>
    <col min="6" max="6" width="6.6640625" style="202" customWidth="1"/>
    <col min="7" max="7" width="10" style="202" customWidth="1"/>
    <col min="8" max="8" width="8" style="202" customWidth="1"/>
    <col min="9" max="9" width="7.44140625" style="202" customWidth="1"/>
    <col min="10" max="10" width="7.109375" style="202" customWidth="1"/>
    <col min="11" max="11" width="6" style="202" customWidth="1"/>
    <col min="12" max="12" width="8.109375" style="202" customWidth="1"/>
    <col min="13" max="13" width="8.44140625" style="202" customWidth="1"/>
    <col min="14" max="14" width="7.88671875" style="202" customWidth="1"/>
    <col min="15" max="16" width="6.88671875" style="202" customWidth="1"/>
    <col min="17" max="17" width="6.44140625" style="202" customWidth="1"/>
    <col min="18" max="18" width="6.6640625" style="202" customWidth="1"/>
    <col min="19" max="19" width="6.33203125" style="202" customWidth="1"/>
    <col min="20" max="20" width="7.33203125" style="202" customWidth="1"/>
    <col min="21" max="21" width="6.88671875" style="202" customWidth="1"/>
    <col min="22" max="22" width="5.44140625" style="361" customWidth="1"/>
    <col min="23" max="24" width="5.44140625" style="202" customWidth="1"/>
    <col min="25" max="32" width="5.44140625" style="203" customWidth="1"/>
    <col min="33" max="16384" width="9.109375" style="202"/>
  </cols>
  <sheetData>
    <row r="1" spans="1:32" s="176" customFormat="1" ht="21" customHeight="1" thickBot="1" x14ac:dyDescent="0.3">
      <c r="A1" s="601" t="s">
        <v>198</v>
      </c>
      <c r="B1" s="602"/>
      <c r="C1" s="602"/>
      <c r="D1" s="602"/>
      <c r="E1" s="602"/>
      <c r="F1" s="602"/>
      <c r="G1" s="602"/>
      <c r="H1" s="602"/>
      <c r="I1" s="602"/>
      <c r="J1" s="602"/>
      <c r="K1" s="602"/>
      <c r="L1" s="602"/>
      <c r="M1" s="602"/>
      <c r="N1" s="603"/>
      <c r="O1" s="603"/>
      <c r="P1" s="603"/>
      <c r="Q1" s="603"/>
      <c r="R1" s="603"/>
      <c r="S1" s="603"/>
      <c r="T1" s="603"/>
      <c r="U1" s="604"/>
      <c r="Y1" s="194"/>
      <c r="Z1" s="194"/>
      <c r="AA1" s="194"/>
      <c r="AB1" s="194"/>
      <c r="AC1" s="194"/>
      <c r="AD1" s="194"/>
      <c r="AE1" s="194"/>
      <c r="AF1" s="194"/>
    </row>
    <row r="2" spans="1:32" s="176" customFormat="1" ht="15" customHeight="1" x14ac:dyDescent="0.25">
      <c r="A2" s="617" t="s">
        <v>40</v>
      </c>
      <c r="B2" s="623" t="s">
        <v>211</v>
      </c>
      <c r="C2" s="614" t="s">
        <v>49</v>
      </c>
      <c r="D2" s="615"/>
      <c r="E2" s="615"/>
      <c r="F2" s="615"/>
      <c r="G2" s="568" t="s">
        <v>42</v>
      </c>
      <c r="H2" s="605" t="s">
        <v>139</v>
      </c>
      <c r="I2" s="606"/>
      <c r="J2" s="606"/>
      <c r="K2" s="606"/>
      <c r="L2" s="606"/>
      <c r="M2" s="607"/>
      <c r="N2" s="605" t="s">
        <v>163</v>
      </c>
      <c r="O2" s="606"/>
      <c r="P2" s="606"/>
      <c r="Q2" s="606"/>
      <c r="R2" s="606"/>
      <c r="S2" s="606"/>
      <c r="T2" s="606"/>
      <c r="U2" s="607"/>
      <c r="Y2" s="194"/>
      <c r="Z2" s="194"/>
      <c r="AA2" s="194"/>
      <c r="AB2" s="194"/>
      <c r="AC2" s="194"/>
      <c r="AD2" s="194"/>
      <c r="AE2" s="194"/>
      <c r="AF2" s="194"/>
    </row>
    <row r="3" spans="1:32" s="176" customFormat="1" ht="22.5" customHeight="1" thickBot="1" x14ac:dyDescent="0.3">
      <c r="A3" s="618"/>
      <c r="B3" s="623"/>
      <c r="C3" s="616"/>
      <c r="D3" s="612"/>
      <c r="E3" s="612"/>
      <c r="F3" s="612"/>
      <c r="G3" s="569"/>
      <c r="H3" s="611"/>
      <c r="I3" s="612"/>
      <c r="J3" s="612"/>
      <c r="K3" s="612"/>
      <c r="L3" s="612"/>
      <c r="M3" s="613"/>
      <c r="N3" s="608"/>
      <c r="O3" s="609"/>
      <c r="P3" s="609"/>
      <c r="Q3" s="609"/>
      <c r="R3" s="609"/>
      <c r="S3" s="609"/>
      <c r="T3" s="609"/>
      <c r="U3" s="610"/>
      <c r="Y3" s="194"/>
      <c r="Z3" s="194"/>
      <c r="AA3" s="194"/>
      <c r="AB3" s="194"/>
      <c r="AC3" s="194"/>
      <c r="AD3" s="194"/>
      <c r="AE3" s="194"/>
      <c r="AF3" s="194"/>
    </row>
    <row r="4" spans="1:32" s="176" customFormat="1" ht="22.5" customHeight="1" x14ac:dyDescent="0.25">
      <c r="A4" s="618"/>
      <c r="B4" s="623"/>
      <c r="C4" s="565" t="s">
        <v>158</v>
      </c>
      <c r="D4" s="565" t="s">
        <v>159</v>
      </c>
      <c r="E4" s="582" t="s">
        <v>43</v>
      </c>
      <c r="F4" s="571"/>
      <c r="G4" s="569"/>
      <c r="H4" s="583" t="s">
        <v>161</v>
      </c>
      <c r="I4" s="582" t="s">
        <v>140</v>
      </c>
      <c r="J4" s="571"/>
      <c r="K4" s="571"/>
      <c r="L4" s="571"/>
      <c r="M4" s="588" t="s">
        <v>162</v>
      </c>
      <c r="N4" s="625" t="s">
        <v>3</v>
      </c>
      <c r="O4" s="587"/>
      <c r="P4" s="586" t="s">
        <v>4</v>
      </c>
      <c r="Q4" s="587"/>
      <c r="R4" s="586" t="s">
        <v>5</v>
      </c>
      <c r="S4" s="587"/>
      <c r="T4" s="589" t="s">
        <v>56</v>
      </c>
      <c r="U4" s="590"/>
      <c r="Y4" s="194"/>
      <c r="Z4" s="194"/>
      <c r="AA4" s="194"/>
      <c r="AB4" s="194"/>
      <c r="AC4" s="194"/>
      <c r="AD4" s="194"/>
      <c r="AE4" s="194"/>
      <c r="AF4" s="194"/>
    </row>
    <row r="5" spans="1:32" s="176" customFormat="1" ht="23.25" customHeight="1" x14ac:dyDescent="0.25">
      <c r="A5" s="618"/>
      <c r="B5" s="623"/>
      <c r="C5" s="566"/>
      <c r="D5" s="566"/>
      <c r="E5" s="565" t="s">
        <v>41</v>
      </c>
      <c r="F5" s="620" t="s">
        <v>160</v>
      </c>
      <c r="G5" s="569"/>
      <c r="H5" s="584"/>
      <c r="I5" s="565" t="s">
        <v>141</v>
      </c>
      <c r="J5" s="576" t="s">
        <v>142</v>
      </c>
      <c r="K5" s="576" t="s">
        <v>143</v>
      </c>
      <c r="L5" s="573" t="s">
        <v>144</v>
      </c>
      <c r="M5" s="569"/>
      <c r="N5" s="571" t="s">
        <v>48</v>
      </c>
      <c r="O5" s="571"/>
      <c r="P5" s="571"/>
      <c r="Q5" s="571"/>
      <c r="R5" s="571"/>
      <c r="S5" s="571"/>
      <c r="T5" s="571"/>
      <c r="U5" s="572"/>
      <c r="Y5" s="194"/>
      <c r="Z5" s="194"/>
      <c r="AA5" s="194"/>
      <c r="AB5" s="194"/>
      <c r="AC5" s="194"/>
      <c r="AD5" s="194"/>
      <c r="AE5" s="194"/>
      <c r="AF5" s="194"/>
    </row>
    <row r="6" spans="1:32" s="176" customFormat="1" ht="21" customHeight="1" x14ac:dyDescent="0.25">
      <c r="A6" s="618"/>
      <c r="B6" s="623"/>
      <c r="C6" s="566"/>
      <c r="D6" s="566"/>
      <c r="E6" s="566"/>
      <c r="F6" s="621"/>
      <c r="G6" s="569"/>
      <c r="H6" s="584"/>
      <c r="I6" s="566"/>
      <c r="J6" s="577"/>
      <c r="K6" s="577"/>
      <c r="L6" s="574"/>
      <c r="M6" s="569"/>
      <c r="N6" s="23">
        <v>1</v>
      </c>
      <c r="O6" s="24">
        <v>2</v>
      </c>
      <c r="P6" s="24">
        <v>3</v>
      </c>
      <c r="Q6" s="24">
        <v>4</v>
      </c>
      <c r="R6" s="89">
        <v>5</v>
      </c>
      <c r="S6" s="25">
        <v>6</v>
      </c>
      <c r="T6" s="20">
        <v>7</v>
      </c>
      <c r="U6" s="21">
        <v>8</v>
      </c>
      <c r="Y6" s="194"/>
      <c r="Z6" s="194"/>
      <c r="AA6" s="194"/>
      <c r="AB6" s="194"/>
      <c r="AC6" s="194"/>
      <c r="AD6" s="194"/>
      <c r="AE6" s="194"/>
      <c r="AF6" s="194"/>
    </row>
    <row r="7" spans="1:32" s="176" customFormat="1" ht="20.25" customHeight="1" x14ac:dyDescent="0.25">
      <c r="A7" s="618"/>
      <c r="B7" s="623"/>
      <c r="C7" s="566"/>
      <c r="D7" s="566"/>
      <c r="E7" s="566"/>
      <c r="F7" s="621"/>
      <c r="G7" s="569"/>
      <c r="H7" s="584"/>
      <c r="I7" s="566"/>
      <c r="J7" s="577"/>
      <c r="K7" s="577"/>
      <c r="L7" s="574"/>
      <c r="M7" s="569"/>
      <c r="N7" s="591" t="s">
        <v>97</v>
      </c>
      <c r="O7" s="591"/>
      <c r="P7" s="591"/>
      <c r="Q7" s="591"/>
      <c r="R7" s="591"/>
      <c r="S7" s="591"/>
      <c r="T7" s="591"/>
      <c r="U7" s="592"/>
      <c r="Y7" s="194"/>
      <c r="Z7" s="194"/>
      <c r="AA7" s="194"/>
      <c r="AB7" s="194"/>
      <c r="AC7" s="194"/>
      <c r="AD7" s="194"/>
      <c r="AE7" s="194"/>
      <c r="AF7" s="194"/>
    </row>
    <row r="8" spans="1:32" s="176" customFormat="1" ht="41.25" customHeight="1" thickBot="1" x14ac:dyDescent="0.3">
      <c r="A8" s="619"/>
      <c r="B8" s="624"/>
      <c r="C8" s="567"/>
      <c r="D8" s="567"/>
      <c r="E8" s="567"/>
      <c r="F8" s="622"/>
      <c r="G8" s="570"/>
      <c r="H8" s="585"/>
      <c r="I8" s="567"/>
      <c r="J8" s="578"/>
      <c r="K8" s="578"/>
      <c r="L8" s="575"/>
      <c r="M8" s="570"/>
      <c r="N8" s="223">
        <v>15</v>
      </c>
      <c r="O8" s="41">
        <v>15</v>
      </c>
      <c r="P8" s="223">
        <v>15</v>
      </c>
      <c r="Q8" s="41">
        <v>15</v>
      </c>
      <c r="R8" s="223">
        <v>15</v>
      </c>
      <c r="S8" s="134">
        <v>15</v>
      </c>
      <c r="T8" s="182">
        <v>15</v>
      </c>
      <c r="U8" s="250">
        <v>10</v>
      </c>
      <c r="Y8" s="194"/>
      <c r="Z8" s="194"/>
      <c r="AA8" s="194"/>
      <c r="AB8" s="194"/>
      <c r="AC8" s="194"/>
      <c r="AD8" s="194"/>
      <c r="AE8" s="194"/>
      <c r="AF8" s="194"/>
    </row>
    <row r="9" spans="1:32" s="176" customFormat="1" ht="18" customHeight="1" thickBot="1" x14ac:dyDescent="0.3">
      <c r="A9" s="155">
        <v>1</v>
      </c>
      <c r="B9" s="156">
        <v>2</v>
      </c>
      <c r="C9" s="156">
        <v>3</v>
      </c>
      <c r="D9" s="156">
        <v>4</v>
      </c>
      <c r="E9" s="156">
        <v>5</v>
      </c>
      <c r="F9" s="157">
        <v>6</v>
      </c>
      <c r="G9" s="129">
        <v>7</v>
      </c>
      <c r="H9" s="196">
        <v>8</v>
      </c>
      <c r="I9" s="156">
        <v>9</v>
      </c>
      <c r="J9" s="158">
        <v>10</v>
      </c>
      <c r="K9" s="158">
        <v>11</v>
      </c>
      <c r="L9" s="159">
        <v>12</v>
      </c>
      <c r="M9" s="129">
        <v>13</v>
      </c>
      <c r="N9" s="196">
        <v>14</v>
      </c>
      <c r="O9" s="196">
        <v>15</v>
      </c>
      <c r="P9" s="158">
        <v>16</v>
      </c>
      <c r="Q9" s="158">
        <v>17</v>
      </c>
      <c r="R9" s="158">
        <v>18</v>
      </c>
      <c r="S9" s="158">
        <v>19</v>
      </c>
      <c r="T9" s="159">
        <v>20</v>
      </c>
      <c r="U9" s="197">
        <v>21</v>
      </c>
      <c r="V9" s="183"/>
      <c r="Y9" s="194"/>
      <c r="Z9" s="194"/>
      <c r="AA9" s="194"/>
      <c r="AB9" s="194"/>
      <c r="AC9" s="194"/>
      <c r="AD9" s="194"/>
      <c r="AE9" s="194"/>
      <c r="AF9" s="194"/>
    </row>
    <row r="10" spans="1:32" s="177" customFormat="1" ht="20.25" customHeight="1" thickBot="1" x14ac:dyDescent="0.3">
      <c r="A10" s="579" t="s">
        <v>50</v>
      </c>
      <c r="B10" s="580"/>
      <c r="C10" s="580"/>
      <c r="D10" s="580"/>
      <c r="E10" s="580"/>
      <c r="F10" s="580"/>
      <c r="G10" s="580"/>
      <c r="H10" s="580"/>
      <c r="I10" s="580"/>
      <c r="J10" s="580"/>
      <c r="K10" s="580"/>
      <c r="L10" s="580"/>
      <c r="M10" s="580"/>
      <c r="N10" s="580"/>
      <c r="O10" s="580"/>
      <c r="P10" s="580"/>
      <c r="Q10" s="580"/>
      <c r="R10" s="580"/>
      <c r="S10" s="580"/>
      <c r="T10" s="580"/>
      <c r="U10" s="581"/>
      <c r="V10" s="176"/>
      <c r="Y10" s="194"/>
      <c r="Z10" s="194"/>
      <c r="AA10" s="194"/>
      <c r="AB10" s="194"/>
      <c r="AC10" s="194"/>
      <c r="AD10" s="194"/>
      <c r="AE10" s="194"/>
      <c r="AF10" s="194"/>
    </row>
    <row r="11" spans="1:32" s="176" customFormat="1" ht="20.25" customHeight="1" thickBot="1" x14ac:dyDescent="0.3">
      <c r="A11" s="556" t="s">
        <v>133</v>
      </c>
      <c r="B11" s="557"/>
      <c r="C11" s="557"/>
      <c r="D11" s="557"/>
      <c r="E11" s="557"/>
      <c r="F11" s="557"/>
      <c r="G11" s="557"/>
      <c r="H11" s="557"/>
      <c r="I11" s="557"/>
      <c r="J11" s="557"/>
      <c r="K11" s="557"/>
      <c r="L11" s="557"/>
      <c r="M11" s="557"/>
      <c r="N11" s="557"/>
      <c r="O11" s="557"/>
      <c r="P11" s="557"/>
      <c r="Q11" s="557"/>
      <c r="R11" s="557"/>
      <c r="S11" s="557"/>
      <c r="T11" s="557"/>
      <c r="U11" s="558"/>
      <c r="Y11" s="20" t="s">
        <v>148</v>
      </c>
      <c r="Z11" s="20" t="s">
        <v>149</v>
      </c>
      <c r="AA11" s="20" t="s">
        <v>150</v>
      </c>
      <c r="AB11" s="20" t="s">
        <v>151</v>
      </c>
      <c r="AC11" s="20" t="s">
        <v>152</v>
      </c>
      <c r="AD11" s="20" t="s">
        <v>153</v>
      </c>
      <c r="AE11" s="20" t="s">
        <v>154</v>
      </c>
      <c r="AF11" s="20" t="s">
        <v>155</v>
      </c>
    </row>
    <row r="12" spans="1:32" s="154" customFormat="1" ht="38.4" customHeight="1" x14ac:dyDescent="0.35">
      <c r="A12" s="358" t="s">
        <v>119</v>
      </c>
      <c r="B12" s="267" t="s">
        <v>207</v>
      </c>
      <c r="C12" s="343"/>
      <c r="D12" s="344">
        <v>1</v>
      </c>
      <c r="E12" s="344"/>
      <c r="F12" s="345"/>
      <c r="G12" s="162">
        <v>4</v>
      </c>
      <c r="H12" s="172">
        <f t="shared" ref="H12" si="0">G12*30</f>
        <v>120</v>
      </c>
      <c r="I12" s="346">
        <f t="shared" ref="I12" si="1">SUM(J12:L12)</f>
        <v>44</v>
      </c>
      <c r="J12" s="161">
        <v>30</v>
      </c>
      <c r="K12" s="161"/>
      <c r="L12" s="173">
        <v>14</v>
      </c>
      <c r="M12" s="347">
        <f t="shared" ref="M12" si="2">H12-I12</f>
        <v>76</v>
      </c>
      <c r="N12" s="170">
        <v>3</v>
      </c>
      <c r="O12" s="171"/>
      <c r="P12" s="171"/>
      <c r="Q12" s="171"/>
      <c r="R12" s="171"/>
      <c r="S12" s="171"/>
      <c r="T12" s="171"/>
      <c r="U12" s="277"/>
      <c r="V12" s="212">
        <f t="shared" ref="V12:V26" si="3">I12/H12</f>
        <v>0.36666666666666664</v>
      </c>
      <c r="W12" s="349"/>
      <c r="X12" s="349" t="str">
        <f t="shared" ref="X12" si="4">IF(W12&gt;50%,W12,"")</f>
        <v/>
      </c>
      <c r="Y12" s="82">
        <v>4</v>
      </c>
      <c r="Z12" s="82"/>
      <c r="AA12" s="82"/>
      <c r="AB12" s="82"/>
      <c r="AC12" s="82"/>
      <c r="AD12" s="82"/>
      <c r="AE12" s="82"/>
      <c r="AF12" s="82"/>
    </row>
    <row r="13" spans="1:32" s="154" customFormat="1" ht="19.8" customHeight="1" x14ac:dyDescent="0.35">
      <c r="A13" s="358" t="s">
        <v>120</v>
      </c>
      <c r="B13" s="269" t="s">
        <v>117</v>
      </c>
      <c r="C13" s="276"/>
      <c r="D13" s="171">
        <v>1</v>
      </c>
      <c r="E13" s="171"/>
      <c r="F13" s="277"/>
      <c r="G13" s="162">
        <v>4</v>
      </c>
      <c r="H13" s="172">
        <f>G13*30</f>
        <v>120</v>
      </c>
      <c r="I13" s="346">
        <f>SUM(J13:L13)</f>
        <v>44</v>
      </c>
      <c r="J13" s="161">
        <v>14</v>
      </c>
      <c r="K13" s="161"/>
      <c r="L13" s="173">
        <v>30</v>
      </c>
      <c r="M13" s="347">
        <f>H13-I13</f>
        <v>76</v>
      </c>
      <c r="N13" s="170">
        <v>3</v>
      </c>
      <c r="O13" s="171"/>
      <c r="P13" s="171"/>
      <c r="Q13" s="171"/>
      <c r="R13" s="171"/>
      <c r="S13" s="171"/>
      <c r="T13" s="171"/>
      <c r="U13" s="277"/>
      <c r="V13" s="212">
        <f>I13/H13</f>
        <v>0.36666666666666664</v>
      </c>
      <c r="W13" s="349"/>
      <c r="X13" s="349" t="str">
        <f>IF(W13&gt;50%,W13,"")</f>
        <v/>
      </c>
      <c r="Y13" s="82">
        <v>4</v>
      </c>
      <c r="Z13" s="82"/>
      <c r="AA13" s="82"/>
      <c r="AB13" s="82"/>
      <c r="AC13" s="82"/>
      <c r="AD13" s="82"/>
      <c r="AE13" s="82"/>
      <c r="AF13" s="82"/>
    </row>
    <row r="14" spans="1:32" s="176" customFormat="1" ht="22.2" customHeight="1" x14ac:dyDescent="0.25">
      <c r="A14" s="358" t="s">
        <v>121</v>
      </c>
      <c r="B14" s="268" t="s">
        <v>11</v>
      </c>
      <c r="C14" s="33">
        <v>1</v>
      </c>
      <c r="D14" s="13"/>
      <c r="E14" s="13"/>
      <c r="F14" s="252"/>
      <c r="G14" s="163">
        <v>4</v>
      </c>
      <c r="H14" s="40">
        <f t="shared" ref="H14:H23" si="5">G14*30</f>
        <v>120</v>
      </c>
      <c r="I14" s="160">
        <f t="shared" ref="I14:I15" si="6">SUM(J14:L14)</f>
        <v>44</v>
      </c>
      <c r="J14" s="27">
        <v>30</v>
      </c>
      <c r="K14" s="27"/>
      <c r="L14" s="259">
        <v>14</v>
      </c>
      <c r="M14" s="53">
        <f>H14-I14</f>
        <v>76</v>
      </c>
      <c r="N14" s="260">
        <v>3</v>
      </c>
      <c r="O14" s="13"/>
      <c r="P14" s="13"/>
      <c r="Q14" s="13"/>
      <c r="R14" s="13"/>
      <c r="S14" s="261"/>
      <c r="T14" s="18"/>
      <c r="U14" s="19"/>
      <c r="V14" s="212">
        <f t="shared" si="3"/>
        <v>0.36666666666666664</v>
      </c>
      <c r="W14" s="348"/>
      <c r="X14" s="348"/>
      <c r="Y14" s="20">
        <v>4</v>
      </c>
      <c r="Z14" s="20"/>
      <c r="AA14" s="20"/>
      <c r="AB14" s="20"/>
      <c r="AC14" s="20"/>
      <c r="AD14" s="20"/>
      <c r="AE14" s="20"/>
      <c r="AF14" s="20"/>
    </row>
    <row r="15" spans="1:32" s="176" customFormat="1" ht="23.25" customHeight="1" x14ac:dyDescent="0.25">
      <c r="A15" s="358" t="s">
        <v>122</v>
      </c>
      <c r="B15" s="268" t="s">
        <v>12</v>
      </c>
      <c r="C15" s="33">
        <v>1</v>
      </c>
      <c r="D15" s="13"/>
      <c r="E15" s="13"/>
      <c r="F15" s="252"/>
      <c r="G15" s="59">
        <v>3</v>
      </c>
      <c r="H15" s="40">
        <f t="shared" si="5"/>
        <v>90</v>
      </c>
      <c r="I15" s="160">
        <f t="shared" si="6"/>
        <v>44</v>
      </c>
      <c r="J15" s="27">
        <v>28</v>
      </c>
      <c r="K15" s="27">
        <v>8</v>
      </c>
      <c r="L15" s="259">
        <v>8</v>
      </c>
      <c r="M15" s="53">
        <f t="shared" ref="M15:M26" si="7">H15-I15</f>
        <v>46</v>
      </c>
      <c r="N15" s="260">
        <v>3</v>
      </c>
      <c r="O15" s="260"/>
      <c r="P15" s="13"/>
      <c r="Q15" s="13"/>
      <c r="R15" s="13"/>
      <c r="S15" s="261"/>
      <c r="T15" s="18"/>
      <c r="U15" s="19"/>
      <c r="V15" s="212">
        <f t="shared" si="3"/>
        <v>0.48888888888888887</v>
      </c>
      <c r="W15" s="348"/>
      <c r="X15" s="348"/>
      <c r="Y15" s="20">
        <v>3</v>
      </c>
      <c r="Z15" s="20"/>
      <c r="AA15" s="20"/>
      <c r="AB15" s="20"/>
      <c r="AC15" s="20"/>
      <c r="AD15" s="20"/>
      <c r="AE15" s="20"/>
      <c r="AF15" s="20"/>
    </row>
    <row r="16" spans="1:32" s="154" customFormat="1" ht="29.4" customHeight="1" x14ac:dyDescent="0.35">
      <c r="A16" s="358" t="s">
        <v>123</v>
      </c>
      <c r="B16" s="327" t="s">
        <v>208</v>
      </c>
      <c r="C16" s="276">
        <v>2</v>
      </c>
      <c r="D16" s="171">
        <v>1</v>
      </c>
      <c r="E16" s="171"/>
      <c r="F16" s="277"/>
      <c r="G16" s="162">
        <v>4</v>
      </c>
      <c r="H16" s="172">
        <f>G16*30</f>
        <v>120</v>
      </c>
      <c r="I16" s="346">
        <f t="shared" ref="I16" si="8">SUM(J16:L16)</f>
        <v>44</v>
      </c>
      <c r="J16" s="161">
        <v>14</v>
      </c>
      <c r="K16" s="161"/>
      <c r="L16" s="173">
        <v>30</v>
      </c>
      <c r="M16" s="347">
        <f>H16-I16</f>
        <v>76</v>
      </c>
      <c r="N16" s="170">
        <v>1</v>
      </c>
      <c r="O16" s="171">
        <v>2</v>
      </c>
      <c r="P16" s="171"/>
      <c r="Q16" s="171"/>
      <c r="R16" s="171"/>
      <c r="S16" s="171"/>
      <c r="T16" s="171"/>
      <c r="U16" s="277"/>
      <c r="V16" s="212">
        <f>I16/H16</f>
        <v>0.36666666666666664</v>
      </c>
      <c r="W16" s="349"/>
      <c r="X16" s="349" t="str">
        <f t="shared" ref="X16" si="9">IF(W16&gt;50%,W16,"")</f>
        <v/>
      </c>
      <c r="Y16" s="82">
        <v>2</v>
      </c>
      <c r="Z16" s="82">
        <v>2</v>
      </c>
      <c r="AA16" s="82"/>
      <c r="AB16" s="82"/>
      <c r="AC16" s="82"/>
      <c r="AD16" s="82"/>
      <c r="AE16" s="82"/>
      <c r="AF16" s="82"/>
    </row>
    <row r="17" spans="1:32" s="154" customFormat="1" ht="19.8" customHeight="1" x14ac:dyDescent="0.35">
      <c r="A17" s="358" t="s">
        <v>124</v>
      </c>
      <c r="B17" s="269" t="s">
        <v>209</v>
      </c>
      <c r="C17" s="276"/>
      <c r="D17" s="171" t="s">
        <v>210</v>
      </c>
      <c r="E17" s="171"/>
      <c r="F17" s="277"/>
      <c r="G17" s="162">
        <v>5</v>
      </c>
      <c r="H17" s="172">
        <f>G17*30</f>
        <v>150</v>
      </c>
      <c r="I17" s="346">
        <f>SUM(J17:L17)</f>
        <v>110</v>
      </c>
      <c r="J17" s="351">
        <v>46</v>
      </c>
      <c r="K17" s="351"/>
      <c r="L17" s="352">
        <v>64</v>
      </c>
      <c r="M17" s="353">
        <f>H17-I17</f>
        <v>40</v>
      </c>
      <c r="N17" s="170">
        <v>4</v>
      </c>
      <c r="O17" s="354">
        <v>3.5</v>
      </c>
      <c r="P17" s="171"/>
      <c r="Q17" s="171"/>
      <c r="R17" s="171"/>
      <c r="S17" s="171"/>
      <c r="T17" s="171"/>
      <c r="U17" s="277"/>
      <c r="V17" s="212">
        <f>I17/H17</f>
        <v>0.73333333333333328</v>
      </c>
      <c r="W17" s="349"/>
      <c r="X17" s="349" t="str">
        <f>IF(W17&gt;50%,W17,"")</f>
        <v/>
      </c>
      <c r="Y17" s="82">
        <v>3</v>
      </c>
      <c r="Z17" s="82">
        <v>2</v>
      </c>
      <c r="AA17" s="82"/>
      <c r="AB17" s="82"/>
      <c r="AC17" s="82"/>
      <c r="AD17" s="82"/>
      <c r="AE17" s="82"/>
      <c r="AF17" s="82"/>
    </row>
    <row r="18" spans="1:32" s="154" customFormat="1" ht="19.8" customHeight="1" x14ac:dyDescent="0.3">
      <c r="A18" s="358" t="s">
        <v>125</v>
      </c>
      <c r="B18" s="362" t="s">
        <v>225</v>
      </c>
      <c r="C18" s="276">
        <v>3</v>
      </c>
      <c r="D18" s="171">
        <v>1.2</v>
      </c>
      <c r="E18" s="171"/>
      <c r="F18" s="277"/>
      <c r="G18" s="162">
        <v>4</v>
      </c>
      <c r="H18" s="172">
        <f t="shared" ref="H18" si="10">G18*30</f>
        <v>120</v>
      </c>
      <c r="I18" s="346">
        <f t="shared" ref="I18" si="11">SUM(J18:L18)</f>
        <v>44</v>
      </c>
      <c r="J18" s="161"/>
      <c r="K18" s="161"/>
      <c r="L18" s="173">
        <v>44</v>
      </c>
      <c r="M18" s="347">
        <f t="shared" ref="M18" si="12">H18-I18</f>
        <v>76</v>
      </c>
      <c r="N18" s="170">
        <v>1</v>
      </c>
      <c r="O18" s="171">
        <v>1</v>
      </c>
      <c r="P18" s="171">
        <v>1</v>
      </c>
      <c r="Q18" s="171"/>
      <c r="R18" s="171"/>
      <c r="S18" s="171"/>
      <c r="T18" s="171"/>
      <c r="U18" s="277"/>
      <c r="V18" s="212">
        <f>I18/H18</f>
        <v>0.36666666666666664</v>
      </c>
      <c r="W18" s="266"/>
      <c r="X18" s="266" t="str">
        <f>IF(W18&gt;50%,W18,"")</f>
        <v/>
      </c>
      <c r="Y18" s="82">
        <v>1</v>
      </c>
      <c r="Z18" s="82">
        <v>2</v>
      </c>
      <c r="AA18" s="82">
        <v>1</v>
      </c>
      <c r="AB18" s="326"/>
      <c r="AC18" s="326"/>
      <c r="AD18" s="326"/>
      <c r="AE18" s="326"/>
      <c r="AF18" s="326"/>
    </row>
    <row r="19" spans="1:32" s="154" customFormat="1" ht="56.4" customHeight="1" x14ac:dyDescent="0.35">
      <c r="A19" s="358" t="s">
        <v>126</v>
      </c>
      <c r="B19" s="269" t="s">
        <v>175</v>
      </c>
      <c r="C19" s="274"/>
      <c r="D19" s="79">
        <v>2</v>
      </c>
      <c r="E19" s="164"/>
      <c r="F19" s="275"/>
      <c r="G19" s="165">
        <v>4</v>
      </c>
      <c r="H19" s="166">
        <f t="shared" si="5"/>
        <v>120</v>
      </c>
      <c r="I19" s="346">
        <f t="shared" ref="I19" si="13">SUM(J19:L19)</f>
        <v>44</v>
      </c>
      <c r="J19" s="167">
        <v>16</v>
      </c>
      <c r="K19" s="167"/>
      <c r="L19" s="168">
        <v>28</v>
      </c>
      <c r="M19" s="350">
        <f t="shared" si="7"/>
        <v>76</v>
      </c>
      <c r="N19" s="169"/>
      <c r="O19" s="79">
        <v>3</v>
      </c>
      <c r="P19" s="164"/>
      <c r="Q19" s="164"/>
      <c r="R19" s="164"/>
      <c r="S19" s="164"/>
      <c r="T19" s="164"/>
      <c r="U19" s="275"/>
      <c r="V19" s="212">
        <f t="shared" si="3"/>
        <v>0.36666666666666664</v>
      </c>
      <c r="W19" s="349"/>
      <c r="X19" s="349" t="str">
        <f>IF(W19&gt;50%,W19,"")</f>
        <v/>
      </c>
      <c r="Y19" s="82"/>
      <c r="Z19" s="82">
        <v>4</v>
      </c>
      <c r="AA19" s="82"/>
      <c r="AB19" s="82"/>
      <c r="AC19" s="82"/>
      <c r="AD19" s="82"/>
      <c r="AE19" s="82"/>
      <c r="AF19" s="82"/>
    </row>
    <row r="20" spans="1:32" s="176" customFormat="1" ht="20.25" customHeight="1" x14ac:dyDescent="0.25">
      <c r="A20" s="358" t="s">
        <v>127</v>
      </c>
      <c r="B20" s="270" t="s">
        <v>37</v>
      </c>
      <c r="C20" s="274"/>
      <c r="D20" s="79">
        <v>2</v>
      </c>
      <c r="E20" s="164"/>
      <c r="F20" s="275"/>
      <c r="G20" s="165">
        <v>4</v>
      </c>
      <c r="H20" s="166">
        <f t="shared" si="5"/>
        <v>120</v>
      </c>
      <c r="I20" s="160">
        <f t="shared" ref="I20:I25" si="14">SUM(J20:L20)</f>
        <v>44</v>
      </c>
      <c r="J20" s="167">
        <v>30</v>
      </c>
      <c r="K20" s="167"/>
      <c r="L20" s="168">
        <v>14</v>
      </c>
      <c r="M20" s="53">
        <f t="shared" si="7"/>
        <v>76</v>
      </c>
      <c r="N20" s="169"/>
      <c r="O20" s="79">
        <v>3</v>
      </c>
      <c r="P20" s="164"/>
      <c r="Q20" s="164"/>
      <c r="R20" s="68"/>
      <c r="S20" s="68"/>
      <c r="T20" s="264"/>
      <c r="U20" s="58"/>
      <c r="V20" s="212">
        <f t="shared" si="3"/>
        <v>0.36666666666666664</v>
      </c>
      <c r="W20" s="348"/>
      <c r="X20" s="348"/>
      <c r="Y20" s="20"/>
      <c r="Z20" s="20">
        <v>4</v>
      </c>
      <c r="AA20" s="20"/>
      <c r="AB20" s="20"/>
      <c r="AC20" s="20"/>
      <c r="AD20" s="20"/>
      <c r="AE20" s="20"/>
      <c r="AF20" s="20"/>
    </row>
    <row r="21" spans="1:32" s="176" customFormat="1" ht="18.75" customHeight="1" x14ac:dyDescent="0.25">
      <c r="A21" s="358" t="s">
        <v>128</v>
      </c>
      <c r="B21" s="271" t="s">
        <v>92</v>
      </c>
      <c r="C21" s="276"/>
      <c r="D21" s="171">
        <v>2</v>
      </c>
      <c r="E21" s="171"/>
      <c r="F21" s="277"/>
      <c r="G21" s="162">
        <v>4</v>
      </c>
      <c r="H21" s="172">
        <f t="shared" ref="H21" si="15">G21*30</f>
        <v>120</v>
      </c>
      <c r="I21" s="160">
        <f>SUM(J21:L21)</f>
        <v>44</v>
      </c>
      <c r="J21" s="161">
        <v>30</v>
      </c>
      <c r="K21" s="161"/>
      <c r="L21" s="173">
        <v>14</v>
      </c>
      <c r="M21" s="53">
        <f>H21-I21</f>
        <v>76</v>
      </c>
      <c r="N21" s="170"/>
      <c r="O21" s="171">
        <v>3</v>
      </c>
      <c r="P21" s="171"/>
      <c r="Q21" s="171"/>
      <c r="R21" s="68"/>
      <c r="S21" s="68"/>
      <c r="T21" s="35"/>
      <c r="U21" s="19"/>
      <c r="V21" s="212">
        <f>I21/H21</f>
        <v>0.36666666666666664</v>
      </c>
      <c r="W21" s="348"/>
      <c r="X21" s="348"/>
      <c r="Y21" s="20"/>
      <c r="Z21" s="20">
        <v>4</v>
      </c>
      <c r="AA21" s="20"/>
      <c r="AB21" s="20"/>
      <c r="AC21" s="20"/>
      <c r="AD21" s="20"/>
      <c r="AE21" s="20"/>
      <c r="AF21" s="20"/>
    </row>
    <row r="22" spans="1:32" s="181" customFormat="1" ht="37.950000000000003" customHeight="1" x14ac:dyDescent="0.25">
      <c r="A22" s="358" t="s">
        <v>129</v>
      </c>
      <c r="B22" s="273" t="s">
        <v>176</v>
      </c>
      <c r="C22" s="40"/>
      <c r="D22" s="28">
        <v>3</v>
      </c>
      <c r="E22" s="29"/>
      <c r="F22" s="626"/>
      <c r="G22" s="60">
        <v>3</v>
      </c>
      <c r="H22" s="40">
        <f t="shared" ref="H22" si="16">G22*30</f>
        <v>90</v>
      </c>
      <c r="I22" s="160">
        <f>SUM(J22:L22)</f>
        <v>30</v>
      </c>
      <c r="J22" s="28">
        <v>16</v>
      </c>
      <c r="K22" s="28"/>
      <c r="L22" s="51">
        <v>14</v>
      </c>
      <c r="M22" s="53">
        <f>H22-I22</f>
        <v>60</v>
      </c>
      <c r="N22" s="38"/>
      <c r="O22" s="28"/>
      <c r="P22" s="28">
        <v>2</v>
      </c>
      <c r="Q22" s="28"/>
      <c r="R22" s="17"/>
      <c r="S22" s="22"/>
      <c r="T22" s="20"/>
      <c r="U22" s="21"/>
      <c r="V22" s="212">
        <f>I22/H22</f>
        <v>0.33333333333333331</v>
      </c>
      <c r="W22" s="348"/>
      <c r="X22" s="348"/>
      <c r="Y22" s="382"/>
      <c r="Z22" s="382"/>
      <c r="AA22" s="382">
        <v>3</v>
      </c>
      <c r="AB22" s="382"/>
      <c r="AC22" s="382"/>
      <c r="AD22" s="382"/>
      <c r="AE22" s="382"/>
      <c r="AF22" s="382"/>
    </row>
    <row r="23" spans="1:32" s="154" customFormat="1" ht="19.8" customHeight="1" x14ac:dyDescent="0.35">
      <c r="A23" s="358" t="s">
        <v>130</v>
      </c>
      <c r="B23" s="357" t="s">
        <v>10</v>
      </c>
      <c r="C23" s="355">
        <v>6</v>
      </c>
      <c r="D23" s="79">
        <v>4.5</v>
      </c>
      <c r="E23" s="79"/>
      <c r="F23" s="80"/>
      <c r="G23" s="356">
        <v>6</v>
      </c>
      <c r="H23" s="166">
        <f t="shared" si="5"/>
        <v>180</v>
      </c>
      <c r="I23" s="160">
        <f t="shared" ref="I23" si="17">SUM(J23:L23)</f>
        <v>88</v>
      </c>
      <c r="J23" s="351"/>
      <c r="K23" s="351"/>
      <c r="L23" s="352">
        <v>88</v>
      </c>
      <c r="M23" s="350">
        <f t="shared" si="7"/>
        <v>92</v>
      </c>
      <c r="N23" s="166"/>
      <c r="O23" s="351"/>
      <c r="P23" s="351"/>
      <c r="Q23" s="351">
        <v>2</v>
      </c>
      <c r="R23" s="351">
        <v>2</v>
      </c>
      <c r="S23" s="351">
        <v>2</v>
      </c>
      <c r="T23" s="351"/>
      <c r="U23" s="351"/>
      <c r="V23" s="212">
        <f t="shared" si="3"/>
        <v>0.48888888888888887</v>
      </c>
      <c r="W23" s="349"/>
      <c r="X23" s="349" t="str">
        <f>IF(W23&gt;50%,W23,"")</f>
        <v/>
      </c>
      <c r="Y23" s="82"/>
      <c r="Z23" s="82"/>
      <c r="AA23" s="82"/>
      <c r="AB23" s="82">
        <v>2</v>
      </c>
      <c r="AC23" s="82">
        <v>2</v>
      </c>
      <c r="AD23" s="82">
        <v>2</v>
      </c>
      <c r="AE23" s="82"/>
      <c r="AF23" s="82"/>
    </row>
    <row r="24" spans="1:32" s="176" customFormat="1" ht="22.5" customHeight="1" x14ac:dyDescent="0.25">
      <c r="A24" s="358" t="s">
        <v>131</v>
      </c>
      <c r="B24" s="272" t="s">
        <v>67</v>
      </c>
      <c r="C24" s="40">
        <v>5</v>
      </c>
      <c r="D24" s="17"/>
      <c r="E24" s="17"/>
      <c r="F24" s="39"/>
      <c r="G24" s="61">
        <v>4</v>
      </c>
      <c r="H24" s="40">
        <f>G24*30</f>
        <v>120</v>
      </c>
      <c r="I24" s="160">
        <f t="shared" si="14"/>
        <v>44</v>
      </c>
      <c r="J24" s="27">
        <v>30</v>
      </c>
      <c r="K24" s="27"/>
      <c r="L24" s="259">
        <v>14</v>
      </c>
      <c r="M24" s="53">
        <f t="shared" si="7"/>
        <v>76</v>
      </c>
      <c r="N24" s="16"/>
      <c r="O24" s="17"/>
      <c r="P24" s="17"/>
      <c r="Q24" s="17"/>
      <c r="R24" s="17">
        <v>3</v>
      </c>
      <c r="S24" s="261"/>
      <c r="T24" s="20"/>
      <c r="U24" s="21"/>
      <c r="V24" s="212">
        <f t="shared" si="3"/>
        <v>0.36666666666666664</v>
      </c>
      <c r="W24" s="348"/>
      <c r="X24" s="348"/>
      <c r="Y24" s="20"/>
      <c r="Z24" s="20"/>
      <c r="AA24" s="20"/>
      <c r="AB24" s="20"/>
      <c r="AC24" s="20">
        <v>4</v>
      </c>
      <c r="AD24" s="20"/>
      <c r="AE24" s="20"/>
      <c r="AF24" s="20"/>
    </row>
    <row r="25" spans="1:32" s="176" customFormat="1" ht="36" customHeight="1" x14ac:dyDescent="0.25">
      <c r="A25" s="358" t="s">
        <v>172</v>
      </c>
      <c r="B25" s="272" t="s">
        <v>138</v>
      </c>
      <c r="C25" s="33"/>
      <c r="D25" s="13">
        <v>5</v>
      </c>
      <c r="E25" s="13"/>
      <c r="F25" s="14"/>
      <c r="G25" s="59">
        <v>4</v>
      </c>
      <c r="H25" s="40">
        <f>G25*30</f>
        <v>120</v>
      </c>
      <c r="I25" s="160">
        <f t="shared" si="14"/>
        <v>44</v>
      </c>
      <c r="J25" s="27">
        <v>30</v>
      </c>
      <c r="K25" s="27"/>
      <c r="L25" s="259">
        <v>14</v>
      </c>
      <c r="M25" s="53">
        <f t="shared" si="7"/>
        <v>76</v>
      </c>
      <c r="N25" s="12"/>
      <c r="O25" s="13"/>
      <c r="P25" s="13"/>
      <c r="Q25" s="13"/>
      <c r="R25" s="13">
        <v>3</v>
      </c>
      <c r="S25" s="261"/>
      <c r="T25" s="18"/>
      <c r="U25" s="19"/>
      <c r="V25" s="212">
        <f t="shared" si="3"/>
        <v>0.36666666666666664</v>
      </c>
      <c r="W25" s="348"/>
      <c r="X25" s="348"/>
      <c r="Y25" s="20"/>
      <c r="Z25" s="20"/>
      <c r="AA25" s="20"/>
      <c r="AB25" s="20"/>
      <c r="AC25" s="20">
        <v>4</v>
      </c>
      <c r="AD25" s="20"/>
      <c r="AE25" s="20"/>
      <c r="AF25" s="20"/>
    </row>
    <row r="26" spans="1:32" s="8" customFormat="1" ht="19.8" customHeight="1" thickBot="1" x14ac:dyDescent="0.4">
      <c r="A26" s="358" t="s">
        <v>244</v>
      </c>
      <c r="B26" s="269" t="s">
        <v>226</v>
      </c>
      <c r="C26" s="366">
        <v>8</v>
      </c>
      <c r="D26" s="363">
        <v>7</v>
      </c>
      <c r="E26" s="363"/>
      <c r="F26" s="367"/>
      <c r="G26" s="364">
        <v>4</v>
      </c>
      <c r="H26" s="365">
        <f t="shared" ref="H26" si="18">G26*30</f>
        <v>120</v>
      </c>
      <c r="I26" s="346">
        <f t="shared" ref="I26" si="19">SUM(J26:L26)</f>
        <v>44</v>
      </c>
      <c r="J26" s="161"/>
      <c r="K26" s="161"/>
      <c r="L26" s="173">
        <v>44</v>
      </c>
      <c r="M26" s="347">
        <f t="shared" si="7"/>
        <v>76</v>
      </c>
      <c r="N26" s="170"/>
      <c r="O26" s="171"/>
      <c r="P26" s="171"/>
      <c r="Q26" s="171"/>
      <c r="R26" s="171"/>
      <c r="S26" s="171"/>
      <c r="T26" s="171">
        <v>2</v>
      </c>
      <c r="U26" s="277">
        <v>1.5</v>
      </c>
      <c r="V26" s="212">
        <f t="shared" si="3"/>
        <v>0.36666666666666664</v>
      </c>
      <c r="W26" s="349"/>
      <c r="X26" s="349" t="str">
        <f>IF(W26&gt;50%,W26,"")</f>
        <v/>
      </c>
      <c r="Y26" s="82"/>
      <c r="Z26" s="82"/>
      <c r="AA26" s="82"/>
      <c r="AB26" s="82"/>
      <c r="AC26" s="82"/>
      <c r="AD26" s="82"/>
      <c r="AE26" s="82">
        <v>2</v>
      </c>
      <c r="AF26" s="82">
        <v>2</v>
      </c>
    </row>
    <row r="27" spans="1:32" s="175" customFormat="1" ht="18.75" customHeight="1" thickBot="1" x14ac:dyDescent="0.3">
      <c r="A27" s="375"/>
      <c r="B27" s="229" t="s">
        <v>164</v>
      </c>
      <c r="C27" s="31">
        <v>7</v>
      </c>
      <c r="D27" s="30">
        <v>14</v>
      </c>
      <c r="E27" s="376"/>
      <c r="F27" s="377"/>
      <c r="G27" s="378">
        <f>SUM(G12:G26)</f>
        <v>61</v>
      </c>
      <c r="H27" s="378">
        <f>SUM(H12:H26)</f>
        <v>1830</v>
      </c>
      <c r="I27" s="378">
        <f>SUM(I12:I26)</f>
        <v>756</v>
      </c>
      <c r="J27" s="378">
        <f>SUM(J12:J26)</f>
        <v>314</v>
      </c>
      <c r="K27" s="378">
        <f>SUM(K12:K26)</f>
        <v>8</v>
      </c>
      <c r="L27" s="378">
        <f>SUM(L12:L26)</f>
        <v>434</v>
      </c>
      <c r="M27" s="378">
        <f>SUM(M12:M26)</f>
        <v>1074</v>
      </c>
      <c r="N27" s="378">
        <f>SUM(N12:N26)</f>
        <v>18</v>
      </c>
      <c r="O27" s="378">
        <f>SUM(O12:O26)</f>
        <v>15.5</v>
      </c>
      <c r="P27" s="378">
        <f>SUM(P12:P26)</f>
        <v>3</v>
      </c>
      <c r="Q27" s="378">
        <f>SUM(Q12:Q26)</f>
        <v>2</v>
      </c>
      <c r="R27" s="378">
        <f>SUM(R12:R26)</f>
        <v>8</v>
      </c>
      <c r="S27" s="378">
        <f>SUM(S12:S26)</f>
        <v>2</v>
      </c>
      <c r="T27" s="378">
        <f>SUM(T12:T26)</f>
        <v>2</v>
      </c>
      <c r="U27" s="378">
        <f>SUM(U12:U26)</f>
        <v>1.5</v>
      </c>
      <c r="Y27" s="437"/>
      <c r="Z27" s="179"/>
      <c r="AA27" s="179"/>
      <c r="AB27" s="179"/>
      <c r="AC27" s="179"/>
      <c r="AD27" s="179"/>
      <c r="AE27" s="179"/>
      <c r="AF27" s="180"/>
    </row>
    <row r="28" spans="1:32" s="177" customFormat="1" ht="18.75" customHeight="1" thickBot="1" x14ac:dyDescent="0.3">
      <c r="A28" s="596" t="s">
        <v>51</v>
      </c>
      <c r="B28" s="597"/>
      <c r="C28" s="597"/>
      <c r="D28" s="597"/>
      <c r="E28" s="597"/>
      <c r="F28" s="597"/>
      <c r="G28" s="597"/>
      <c r="H28" s="597"/>
      <c r="I28" s="597"/>
      <c r="J28" s="597"/>
      <c r="K28" s="597"/>
      <c r="L28" s="597"/>
      <c r="M28" s="597"/>
      <c r="N28" s="597"/>
      <c r="O28" s="597"/>
      <c r="P28" s="597"/>
      <c r="Q28" s="597"/>
      <c r="R28" s="597"/>
      <c r="S28" s="597"/>
      <c r="T28" s="597"/>
      <c r="U28" s="598"/>
      <c r="V28" s="176"/>
      <c r="Y28" s="438"/>
      <c r="Z28" s="20"/>
      <c r="AA28" s="20"/>
      <c r="AB28" s="20"/>
      <c r="AC28" s="20"/>
      <c r="AD28" s="20"/>
      <c r="AE28" s="20"/>
      <c r="AF28" s="21"/>
    </row>
    <row r="29" spans="1:32" s="176" customFormat="1" ht="21.75" customHeight="1" thickBot="1" x14ac:dyDescent="0.3">
      <c r="A29" s="556" t="s">
        <v>134</v>
      </c>
      <c r="B29" s="557"/>
      <c r="C29" s="557"/>
      <c r="D29" s="557"/>
      <c r="E29" s="557"/>
      <c r="F29" s="557"/>
      <c r="G29" s="557"/>
      <c r="H29" s="557"/>
      <c r="I29" s="557"/>
      <c r="J29" s="557"/>
      <c r="K29" s="557"/>
      <c r="L29" s="557"/>
      <c r="M29" s="557"/>
      <c r="N29" s="557"/>
      <c r="O29" s="557"/>
      <c r="P29" s="557"/>
      <c r="Q29" s="557"/>
      <c r="R29" s="557"/>
      <c r="S29" s="557"/>
      <c r="T29" s="557"/>
      <c r="U29" s="558"/>
      <c r="Y29" s="449"/>
      <c r="Z29" s="182"/>
      <c r="AA29" s="182"/>
      <c r="AB29" s="182"/>
      <c r="AC29" s="182"/>
      <c r="AD29" s="182"/>
      <c r="AE29" s="182"/>
      <c r="AF29" s="441"/>
    </row>
    <row r="30" spans="1:32" s="106" customFormat="1" ht="21.75" customHeight="1" x14ac:dyDescent="0.25">
      <c r="A30" s="383" t="s">
        <v>132</v>
      </c>
      <c r="B30" s="328" t="s">
        <v>242</v>
      </c>
      <c r="C30" s="384"/>
      <c r="D30" s="385">
        <v>1</v>
      </c>
      <c r="E30" s="386"/>
      <c r="F30" s="387"/>
      <c r="G30" s="429">
        <v>3</v>
      </c>
      <c r="H30" s="384">
        <f t="shared" ref="H30:H44" si="20">G30*30</f>
        <v>90</v>
      </c>
      <c r="I30" s="388">
        <f t="shared" ref="I30:I44" si="21">J30+K30+L30</f>
        <v>44</v>
      </c>
      <c r="J30" s="385">
        <v>30</v>
      </c>
      <c r="K30" s="385"/>
      <c r="L30" s="430">
        <v>14</v>
      </c>
      <c r="M30" s="389">
        <f t="shared" ref="M30" si="22">H30-I30</f>
        <v>46</v>
      </c>
      <c r="N30" s="384">
        <v>3</v>
      </c>
      <c r="O30" s="186"/>
      <c r="P30" s="186"/>
      <c r="Q30" s="68"/>
      <c r="R30" s="68"/>
      <c r="S30" s="69"/>
      <c r="T30" s="390"/>
      <c r="U30" s="391"/>
      <c r="V30" s="212">
        <f t="shared" ref="V30:V44" si="23">I30/H30</f>
        <v>0.48888888888888887</v>
      </c>
      <c r="W30" s="212"/>
      <c r="X30" s="212"/>
      <c r="Y30" s="79">
        <v>3</v>
      </c>
      <c r="Z30" s="79"/>
      <c r="AA30" s="79"/>
      <c r="AB30" s="79"/>
      <c r="AC30" s="79"/>
      <c r="AD30" s="79"/>
      <c r="AE30" s="79"/>
      <c r="AF30" s="79"/>
    </row>
    <row r="31" spans="1:32" s="106" customFormat="1" ht="21.75" customHeight="1" x14ac:dyDescent="0.25">
      <c r="A31" s="392" t="s">
        <v>98</v>
      </c>
      <c r="B31" s="393" t="s">
        <v>13</v>
      </c>
      <c r="C31" s="174">
        <v>2</v>
      </c>
      <c r="D31" s="68">
        <v>1</v>
      </c>
      <c r="E31" s="68"/>
      <c r="F31" s="394"/>
      <c r="G31" s="163">
        <v>5</v>
      </c>
      <c r="H31" s="174">
        <f t="shared" si="20"/>
        <v>150</v>
      </c>
      <c r="I31" s="388">
        <f t="shared" si="21"/>
        <v>60</v>
      </c>
      <c r="J31" s="68">
        <v>30</v>
      </c>
      <c r="K31" s="68"/>
      <c r="L31" s="69">
        <v>30</v>
      </c>
      <c r="M31" s="395">
        <f>H31-I31</f>
        <v>90</v>
      </c>
      <c r="N31" s="174">
        <v>2</v>
      </c>
      <c r="O31" s="74">
        <v>2</v>
      </c>
      <c r="P31" s="74"/>
      <c r="Q31" s="74"/>
      <c r="R31" s="74"/>
      <c r="S31" s="75"/>
      <c r="T31" s="82"/>
      <c r="U31" s="83"/>
      <c r="V31" s="212">
        <f t="shared" si="23"/>
        <v>0.4</v>
      </c>
      <c r="W31" s="212"/>
      <c r="X31" s="212"/>
      <c r="Y31" s="82">
        <v>3</v>
      </c>
      <c r="Z31" s="82">
        <v>2</v>
      </c>
      <c r="AA31" s="82"/>
      <c r="AB31" s="82"/>
      <c r="AC31" s="82"/>
      <c r="AD31" s="82"/>
      <c r="AE31" s="82"/>
      <c r="AF31" s="82"/>
    </row>
    <row r="32" spans="1:32" s="153" customFormat="1" ht="19.2" customHeight="1" x14ac:dyDescent="0.25">
      <c r="A32" s="392" t="s">
        <v>99</v>
      </c>
      <c r="B32" s="396" t="s">
        <v>38</v>
      </c>
      <c r="C32" s="174">
        <v>2</v>
      </c>
      <c r="D32" s="68"/>
      <c r="E32" s="68"/>
      <c r="F32" s="397"/>
      <c r="G32" s="398">
        <v>7</v>
      </c>
      <c r="H32" s="399">
        <f>G32*30</f>
        <v>210</v>
      </c>
      <c r="I32" s="160">
        <f>SUM(J32:L32)</f>
        <v>90</v>
      </c>
      <c r="J32" s="68">
        <v>46</v>
      </c>
      <c r="K32" s="68">
        <v>14</v>
      </c>
      <c r="L32" s="69">
        <v>30</v>
      </c>
      <c r="M32" s="400">
        <f>H32-I32</f>
        <v>120</v>
      </c>
      <c r="N32" s="174"/>
      <c r="O32" s="68">
        <v>6</v>
      </c>
      <c r="P32" s="68"/>
      <c r="Q32" s="68"/>
      <c r="R32" s="68"/>
      <c r="S32" s="69"/>
      <c r="T32" s="390"/>
      <c r="U32" s="391"/>
      <c r="V32" s="212">
        <f>I32/H32</f>
        <v>0.42857142857142855</v>
      </c>
      <c r="W32" s="212"/>
      <c r="X32" s="212"/>
      <c r="Y32" s="82"/>
      <c r="Z32" s="82">
        <v>7</v>
      </c>
      <c r="AA32" s="82"/>
      <c r="AB32" s="82"/>
      <c r="AC32" s="82"/>
      <c r="AD32" s="82"/>
      <c r="AE32" s="82"/>
      <c r="AF32" s="82"/>
    </row>
    <row r="33" spans="1:32" s="106" customFormat="1" ht="21.75" customHeight="1" x14ac:dyDescent="0.25">
      <c r="A33" s="392" t="s">
        <v>100</v>
      </c>
      <c r="B33" s="396" t="s">
        <v>44</v>
      </c>
      <c r="C33" s="401">
        <v>3</v>
      </c>
      <c r="D33" s="186"/>
      <c r="E33" s="402"/>
      <c r="F33" s="403"/>
      <c r="G33" s="67">
        <v>3</v>
      </c>
      <c r="H33" s="404">
        <f t="shared" si="20"/>
        <v>90</v>
      </c>
      <c r="I33" s="388">
        <f t="shared" si="21"/>
        <v>44</v>
      </c>
      <c r="J33" s="186">
        <v>30</v>
      </c>
      <c r="K33" s="186"/>
      <c r="L33" s="409">
        <v>14</v>
      </c>
      <c r="M33" s="405">
        <f t="shared" ref="M33:M34" si="24">H33-I33</f>
        <v>46</v>
      </c>
      <c r="N33" s="406"/>
      <c r="O33" s="186"/>
      <c r="P33" s="186">
        <v>3</v>
      </c>
      <c r="Q33" s="68"/>
      <c r="R33" s="68"/>
      <c r="S33" s="69"/>
      <c r="T33" s="390"/>
      <c r="U33" s="391"/>
      <c r="V33" s="212">
        <f t="shared" si="23"/>
        <v>0.48888888888888887</v>
      </c>
      <c r="W33" s="212"/>
      <c r="X33" s="212"/>
      <c r="Y33" s="82"/>
      <c r="Z33" s="82"/>
      <c r="AA33" s="82">
        <v>3</v>
      </c>
      <c r="AB33" s="82"/>
      <c r="AC33" s="82"/>
      <c r="AD33" s="82"/>
      <c r="AE33" s="82"/>
      <c r="AF33" s="82"/>
    </row>
    <row r="34" spans="1:32" s="106" customFormat="1" ht="21.75" customHeight="1" x14ac:dyDescent="0.25">
      <c r="A34" s="392" t="s">
        <v>101</v>
      </c>
      <c r="B34" s="396" t="s">
        <v>14</v>
      </c>
      <c r="C34" s="401">
        <v>3</v>
      </c>
      <c r="D34" s="186"/>
      <c r="E34" s="402"/>
      <c r="F34" s="403"/>
      <c r="G34" s="67">
        <v>3</v>
      </c>
      <c r="H34" s="174">
        <f t="shared" si="20"/>
        <v>90</v>
      </c>
      <c r="I34" s="388">
        <f t="shared" si="21"/>
        <v>44</v>
      </c>
      <c r="J34" s="186">
        <v>30</v>
      </c>
      <c r="K34" s="186"/>
      <c r="L34" s="409">
        <v>14</v>
      </c>
      <c r="M34" s="405">
        <f t="shared" si="24"/>
        <v>46</v>
      </c>
      <c r="N34" s="406"/>
      <c r="O34" s="186"/>
      <c r="P34" s="186">
        <v>3</v>
      </c>
      <c r="Q34" s="68"/>
      <c r="R34" s="68"/>
      <c r="S34" s="69"/>
      <c r="T34" s="390"/>
      <c r="U34" s="391"/>
      <c r="V34" s="212">
        <f t="shared" si="23"/>
        <v>0.48888888888888887</v>
      </c>
      <c r="W34" s="212"/>
      <c r="X34" s="212"/>
      <c r="Y34" s="82"/>
      <c r="Z34" s="82"/>
      <c r="AA34" s="82">
        <v>3</v>
      </c>
      <c r="AB34" s="82"/>
      <c r="AC34" s="82"/>
      <c r="AD34" s="82"/>
      <c r="AE34" s="82"/>
      <c r="AF34" s="82"/>
    </row>
    <row r="35" spans="1:32" s="106" customFormat="1" ht="18.75" customHeight="1" x14ac:dyDescent="0.25">
      <c r="A35" s="392" t="s">
        <v>145</v>
      </c>
      <c r="B35" s="396" t="s">
        <v>57</v>
      </c>
      <c r="C35" s="174">
        <v>4</v>
      </c>
      <c r="D35" s="68">
        <v>3</v>
      </c>
      <c r="E35" s="68">
        <v>4</v>
      </c>
      <c r="F35" s="394"/>
      <c r="G35" s="661">
        <v>4</v>
      </c>
      <c r="H35" s="174">
        <f t="shared" si="20"/>
        <v>120</v>
      </c>
      <c r="I35" s="408">
        <f t="shared" si="21"/>
        <v>52</v>
      </c>
      <c r="J35" s="68">
        <v>26</v>
      </c>
      <c r="K35" s="68"/>
      <c r="L35" s="69">
        <v>26</v>
      </c>
      <c r="M35" s="410">
        <f t="shared" ref="M35:M44" si="25">H35-I35</f>
        <v>68</v>
      </c>
      <c r="N35" s="174"/>
      <c r="O35" s="68"/>
      <c r="P35" s="68">
        <v>2</v>
      </c>
      <c r="Q35" s="74">
        <v>1.5</v>
      </c>
      <c r="R35" s="74"/>
      <c r="S35" s="75"/>
      <c r="T35" s="82"/>
      <c r="U35" s="83"/>
      <c r="V35" s="212">
        <f t="shared" si="23"/>
        <v>0.43333333333333335</v>
      </c>
      <c r="W35" s="212"/>
      <c r="X35" s="212"/>
      <c r="Y35" s="82"/>
      <c r="Z35" s="82"/>
      <c r="AA35" s="82">
        <v>2</v>
      </c>
      <c r="AB35" s="82">
        <v>2</v>
      </c>
      <c r="AC35" s="82"/>
      <c r="AD35" s="82"/>
      <c r="AE35" s="82"/>
      <c r="AF35" s="82"/>
    </row>
    <row r="36" spans="1:32" s="106" customFormat="1" ht="20.25" customHeight="1" x14ac:dyDescent="0.25">
      <c r="A36" s="392" t="s">
        <v>102</v>
      </c>
      <c r="B36" s="396" t="s">
        <v>61</v>
      </c>
      <c r="C36" s="401">
        <v>4</v>
      </c>
      <c r="D36" s="186"/>
      <c r="E36" s="402"/>
      <c r="F36" s="407"/>
      <c r="G36" s="67">
        <v>3</v>
      </c>
      <c r="H36" s="174">
        <f>G36*30</f>
        <v>90</v>
      </c>
      <c r="I36" s="408">
        <f>J36+K36+L36</f>
        <v>44</v>
      </c>
      <c r="J36" s="186">
        <v>16</v>
      </c>
      <c r="K36" s="186">
        <v>14</v>
      </c>
      <c r="L36" s="409">
        <v>14</v>
      </c>
      <c r="M36" s="405">
        <f>H36-I36</f>
        <v>46</v>
      </c>
      <c r="N36" s="406"/>
      <c r="O36" s="186"/>
      <c r="P36" s="186"/>
      <c r="Q36" s="186">
        <v>3</v>
      </c>
      <c r="R36" s="74"/>
      <c r="S36" s="69"/>
      <c r="T36" s="79"/>
      <c r="U36" s="80"/>
      <c r="V36" s="212">
        <f>I36/H36</f>
        <v>0.48888888888888887</v>
      </c>
      <c r="W36" s="212"/>
      <c r="X36" s="212"/>
      <c r="Y36" s="82"/>
      <c r="Z36" s="82"/>
      <c r="AA36" s="82"/>
      <c r="AB36" s="82">
        <v>3</v>
      </c>
      <c r="AC36" s="82"/>
      <c r="AD36" s="82"/>
      <c r="AE36" s="82"/>
      <c r="AF36" s="82"/>
    </row>
    <row r="37" spans="1:32" s="106" customFormat="1" ht="18" customHeight="1" x14ac:dyDescent="0.25">
      <c r="A37" s="392" t="s">
        <v>146</v>
      </c>
      <c r="B37" s="396" t="s">
        <v>58</v>
      </c>
      <c r="C37" s="401">
        <v>4</v>
      </c>
      <c r="D37" s="186"/>
      <c r="E37" s="402"/>
      <c r="F37" s="403"/>
      <c r="G37" s="67">
        <v>3</v>
      </c>
      <c r="H37" s="174">
        <f t="shared" si="20"/>
        <v>90</v>
      </c>
      <c r="I37" s="388">
        <f t="shared" si="21"/>
        <v>30</v>
      </c>
      <c r="J37" s="186">
        <v>16</v>
      </c>
      <c r="K37" s="186"/>
      <c r="L37" s="409">
        <v>14</v>
      </c>
      <c r="M37" s="405">
        <f t="shared" si="25"/>
        <v>60</v>
      </c>
      <c r="N37" s="406"/>
      <c r="O37" s="186"/>
      <c r="P37" s="402"/>
      <c r="Q37" s="74">
        <v>2</v>
      </c>
      <c r="R37" s="68"/>
      <c r="S37" s="69"/>
      <c r="T37" s="390"/>
      <c r="U37" s="391"/>
      <c r="V37" s="212">
        <f t="shared" si="23"/>
        <v>0.33333333333333331</v>
      </c>
      <c r="W37" s="212"/>
      <c r="X37" s="212"/>
      <c r="Y37" s="82"/>
      <c r="Z37" s="82"/>
      <c r="AA37" s="82"/>
      <c r="AB37" s="82">
        <v>3</v>
      </c>
      <c r="AC37" s="82"/>
      <c r="AD37" s="82"/>
      <c r="AE37" s="82"/>
      <c r="AF37" s="82"/>
    </row>
    <row r="38" spans="1:32" s="106" customFormat="1" ht="21.75" customHeight="1" x14ac:dyDescent="0.25">
      <c r="A38" s="392" t="s">
        <v>103</v>
      </c>
      <c r="B38" s="393" t="s">
        <v>15</v>
      </c>
      <c r="C38" s="401">
        <v>4</v>
      </c>
      <c r="D38" s="186"/>
      <c r="E38" s="402"/>
      <c r="F38" s="403"/>
      <c r="G38" s="67">
        <v>3</v>
      </c>
      <c r="H38" s="174">
        <f t="shared" si="20"/>
        <v>90</v>
      </c>
      <c r="I38" s="388">
        <f t="shared" si="21"/>
        <v>44</v>
      </c>
      <c r="J38" s="186">
        <v>30</v>
      </c>
      <c r="K38" s="186"/>
      <c r="L38" s="409">
        <v>14</v>
      </c>
      <c r="M38" s="405">
        <f t="shared" si="25"/>
        <v>46</v>
      </c>
      <c r="N38" s="406"/>
      <c r="O38" s="186"/>
      <c r="P38" s="402"/>
      <c r="Q38" s="186">
        <v>3</v>
      </c>
      <c r="R38" s="74"/>
      <c r="S38" s="69"/>
      <c r="T38" s="390"/>
      <c r="U38" s="391"/>
      <c r="V38" s="212">
        <f t="shared" si="23"/>
        <v>0.48888888888888887</v>
      </c>
      <c r="W38" s="212"/>
      <c r="X38" s="212"/>
      <c r="Y38" s="82"/>
      <c r="Z38" s="82"/>
      <c r="AA38" s="82"/>
      <c r="AB38" s="82">
        <v>3</v>
      </c>
      <c r="AC38" s="82"/>
      <c r="AD38" s="82"/>
      <c r="AE38" s="82"/>
      <c r="AF38" s="82"/>
    </row>
    <row r="39" spans="1:32" s="106" customFormat="1" ht="21" customHeight="1" x14ac:dyDescent="0.25">
      <c r="A39" s="392" t="s">
        <v>104</v>
      </c>
      <c r="B39" s="396" t="s">
        <v>177</v>
      </c>
      <c r="C39" s="401">
        <v>4</v>
      </c>
      <c r="D39" s="74"/>
      <c r="E39" s="74"/>
      <c r="F39" s="411"/>
      <c r="G39" s="398">
        <v>3</v>
      </c>
      <c r="H39" s="174">
        <f t="shared" si="20"/>
        <v>90</v>
      </c>
      <c r="I39" s="408">
        <f t="shared" si="21"/>
        <v>44</v>
      </c>
      <c r="J39" s="68">
        <v>22</v>
      </c>
      <c r="K39" s="68"/>
      <c r="L39" s="69">
        <v>22</v>
      </c>
      <c r="M39" s="410">
        <f t="shared" si="25"/>
        <v>46</v>
      </c>
      <c r="N39" s="401"/>
      <c r="O39" s="74"/>
      <c r="P39" s="74"/>
      <c r="Q39" s="74">
        <v>3</v>
      </c>
      <c r="R39" s="74"/>
      <c r="S39" s="75"/>
      <c r="T39" s="82"/>
      <c r="U39" s="83"/>
      <c r="V39" s="212">
        <f t="shared" si="23"/>
        <v>0.48888888888888887</v>
      </c>
      <c r="W39" s="212"/>
      <c r="X39" s="212"/>
      <c r="Y39" s="82"/>
      <c r="Z39" s="82"/>
      <c r="AA39" s="82"/>
      <c r="AB39" s="82">
        <v>3</v>
      </c>
      <c r="AC39" s="82"/>
      <c r="AD39" s="82"/>
      <c r="AE39" s="82"/>
      <c r="AF39" s="82"/>
    </row>
    <row r="40" spans="1:32" s="106" customFormat="1" ht="19.5" customHeight="1" x14ac:dyDescent="0.25">
      <c r="A40" s="392" t="s">
        <v>105</v>
      </c>
      <c r="B40" s="396" t="s">
        <v>16</v>
      </c>
      <c r="C40" s="406">
        <v>5</v>
      </c>
      <c r="D40" s="186"/>
      <c r="E40" s="402"/>
      <c r="F40" s="407"/>
      <c r="G40" s="67">
        <v>4</v>
      </c>
      <c r="H40" s="406">
        <f t="shared" si="20"/>
        <v>120</v>
      </c>
      <c r="I40" s="408">
        <f t="shared" si="21"/>
        <v>46</v>
      </c>
      <c r="J40" s="186">
        <v>24</v>
      </c>
      <c r="K40" s="186"/>
      <c r="L40" s="409">
        <v>22</v>
      </c>
      <c r="M40" s="405">
        <f t="shared" si="25"/>
        <v>74</v>
      </c>
      <c r="N40" s="412"/>
      <c r="O40" s="186"/>
      <c r="P40" s="186"/>
      <c r="Q40" s="186"/>
      <c r="R40" s="186">
        <v>3</v>
      </c>
      <c r="S40" s="75"/>
      <c r="T40" s="82"/>
      <c r="U40" s="83"/>
      <c r="V40" s="212">
        <f t="shared" si="23"/>
        <v>0.38333333333333336</v>
      </c>
      <c r="W40" s="212"/>
      <c r="X40" s="212"/>
      <c r="Y40" s="82"/>
      <c r="Z40" s="82"/>
      <c r="AA40" s="82"/>
      <c r="AB40" s="82"/>
      <c r="AC40" s="82">
        <v>4</v>
      </c>
      <c r="AD40" s="82"/>
      <c r="AE40" s="82"/>
      <c r="AF40" s="82"/>
    </row>
    <row r="41" spans="1:32" s="106" customFormat="1" ht="19.5" customHeight="1" x14ac:dyDescent="0.25">
      <c r="A41" s="392" t="s">
        <v>106</v>
      </c>
      <c r="B41" s="418" t="s">
        <v>201</v>
      </c>
      <c r="C41" s="413"/>
      <c r="D41" s="189">
        <v>5</v>
      </c>
      <c r="E41" s="414"/>
      <c r="F41" s="407"/>
      <c r="G41" s="143">
        <v>3</v>
      </c>
      <c r="H41" s="406">
        <f t="shared" ref="H41" si="26">G41*30</f>
        <v>90</v>
      </c>
      <c r="I41" s="408">
        <f t="shared" ref="I41" si="27">J41+K41+L41</f>
        <v>30</v>
      </c>
      <c r="J41" s="189">
        <v>16</v>
      </c>
      <c r="K41" s="189"/>
      <c r="L41" s="431">
        <v>14</v>
      </c>
      <c r="M41" s="405">
        <f t="shared" si="25"/>
        <v>60</v>
      </c>
      <c r="N41" s="415"/>
      <c r="O41" s="381"/>
      <c r="P41" s="186"/>
      <c r="Q41" s="186"/>
      <c r="R41" s="186">
        <v>2</v>
      </c>
      <c r="S41" s="75"/>
      <c r="T41" s="82"/>
      <c r="U41" s="83"/>
      <c r="V41" s="212">
        <f t="shared" ref="V41" si="28">I41/H41</f>
        <v>0.33333333333333331</v>
      </c>
      <c r="W41" s="212"/>
      <c r="X41" s="212"/>
      <c r="Y41" s="82"/>
      <c r="Z41" s="82"/>
      <c r="AA41" s="82"/>
      <c r="AB41" s="82"/>
      <c r="AC41" s="82">
        <v>3</v>
      </c>
      <c r="AD41" s="82"/>
      <c r="AE41" s="82"/>
      <c r="AF41" s="82"/>
    </row>
    <row r="42" spans="1:32" s="153" customFormat="1" ht="22.5" customHeight="1" x14ac:dyDescent="0.25">
      <c r="A42" s="392" t="s">
        <v>127</v>
      </c>
      <c r="B42" s="393" t="s">
        <v>202</v>
      </c>
      <c r="C42" s="401">
        <v>6</v>
      </c>
      <c r="D42" s="74"/>
      <c r="E42" s="390"/>
      <c r="F42" s="391"/>
      <c r="G42" s="432">
        <v>3</v>
      </c>
      <c r="H42" s="399">
        <f>G42*30</f>
        <v>90</v>
      </c>
      <c r="I42" s="160">
        <f>SUM(J42:L42)</f>
        <v>30</v>
      </c>
      <c r="J42" s="161">
        <v>16</v>
      </c>
      <c r="K42" s="161"/>
      <c r="L42" s="173">
        <v>14</v>
      </c>
      <c r="M42" s="400">
        <f>H42-I42</f>
        <v>60</v>
      </c>
      <c r="N42" s="416"/>
      <c r="O42" s="74"/>
      <c r="P42" s="79"/>
      <c r="Q42" s="79"/>
      <c r="R42" s="68"/>
      <c r="S42" s="69">
        <v>2</v>
      </c>
      <c r="T42" s="390"/>
      <c r="U42" s="391"/>
      <c r="V42" s="212">
        <f>I42/H42</f>
        <v>0.33333333333333331</v>
      </c>
      <c r="W42" s="212"/>
      <c r="X42" s="212"/>
      <c r="Y42" s="82"/>
      <c r="Z42" s="82"/>
      <c r="AA42" s="82"/>
      <c r="AB42" s="82"/>
      <c r="AC42" s="82"/>
      <c r="AD42" s="82">
        <v>3</v>
      </c>
      <c r="AE42" s="82"/>
      <c r="AF42" s="82"/>
    </row>
    <row r="43" spans="1:32" s="153" customFormat="1" ht="21.6" customHeight="1" x14ac:dyDescent="0.25">
      <c r="A43" s="392" t="s">
        <v>130</v>
      </c>
      <c r="B43" s="393" t="s">
        <v>200</v>
      </c>
      <c r="C43" s="174"/>
      <c r="D43" s="68">
        <v>6</v>
      </c>
      <c r="E43" s="68"/>
      <c r="F43" s="397"/>
      <c r="G43" s="163">
        <v>3</v>
      </c>
      <c r="H43" s="399">
        <f>G43*30</f>
        <v>90</v>
      </c>
      <c r="I43" s="160">
        <f t="shared" ref="I43" si="29">SUM(J43:L43)</f>
        <v>30</v>
      </c>
      <c r="J43" s="79">
        <v>16</v>
      </c>
      <c r="K43" s="79"/>
      <c r="L43" s="417">
        <v>14</v>
      </c>
      <c r="M43" s="400">
        <f t="shared" ref="M43" si="30">H43-I43</f>
        <v>60</v>
      </c>
      <c r="N43" s="169"/>
      <c r="O43" s="68"/>
      <c r="P43" s="68"/>
      <c r="Q43" s="68"/>
      <c r="R43" s="68"/>
      <c r="S43" s="69">
        <v>2</v>
      </c>
      <c r="T43" s="390"/>
      <c r="U43" s="391"/>
      <c r="V43" s="212">
        <f>I43/H43</f>
        <v>0.33333333333333331</v>
      </c>
      <c r="W43" s="212"/>
      <c r="X43" s="212"/>
      <c r="Y43" s="82"/>
      <c r="Z43" s="82"/>
      <c r="AA43" s="82"/>
      <c r="AB43" s="82"/>
      <c r="AC43" s="82"/>
      <c r="AD43" s="82">
        <v>3</v>
      </c>
      <c r="AE43" s="82"/>
      <c r="AF43" s="82"/>
    </row>
    <row r="44" spans="1:32" s="106" customFormat="1" ht="21.75" customHeight="1" x14ac:dyDescent="0.25">
      <c r="A44" s="392" t="s">
        <v>107</v>
      </c>
      <c r="B44" s="418" t="s">
        <v>62</v>
      </c>
      <c r="C44" s="419">
        <v>6</v>
      </c>
      <c r="D44" s="68"/>
      <c r="E44" s="68"/>
      <c r="F44" s="411"/>
      <c r="G44" s="420">
        <v>3</v>
      </c>
      <c r="H44" s="404">
        <f t="shared" si="20"/>
        <v>90</v>
      </c>
      <c r="I44" s="408">
        <f t="shared" si="21"/>
        <v>44</v>
      </c>
      <c r="J44" s="68">
        <v>30</v>
      </c>
      <c r="K44" s="68"/>
      <c r="L44" s="69">
        <v>14</v>
      </c>
      <c r="M44" s="410">
        <f t="shared" si="25"/>
        <v>46</v>
      </c>
      <c r="N44" s="419"/>
      <c r="O44" s="421"/>
      <c r="P44" s="421"/>
      <c r="Q44" s="421"/>
      <c r="R44" s="421"/>
      <c r="S44" s="75">
        <v>3</v>
      </c>
      <c r="T44" s="82"/>
      <c r="U44" s="83"/>
      <c r="V44" s="212">
        <f t="shared" si="23"/>
        <v>0.48888888888888887</v>
      </c>
      <c r="W44" s="212"/>
      <c r="X44" s="212"/>
      <c r="Y44" s="82"/>
      <c r="Z44" s="82"/>
      <c r="AA44" s="82"/>
      <c r="AB44" s="82"/>
      <c r="AC44" s="82"/>
      <c r="AD44" s="82">
        <v>3</v>
      </c>
      <c r="AE44" s="82"/>
      <c r="AF44" s="82"/>
    </row>
    <row r="45" spans="1:32" s="106" customFormat="1" ht="18.75" customHeight="1" x14ac:dyDescent="0.25">
      <c r="A45" s="392" t="s">
        <v>108</v>
      </c>
      <c r="B45" s="396" t="s">
        <v>39</v>
      </c>
      <c r="C45" s="406">
        <v>6</v>
      </c>
      <c r="D45" s="186"/>
      <c r="E45" s="402"/>
      <c r="F45" s="407"/>
      <c r="G45" s="253">
        <v>3</v>
      </c>
      <c r="H45" s="406">
        <f t="shared" ref="H45:H50" si="31">G45*30</f>
        <v>90</v>
      </c>
      <c r="I45" s="408">
        <f t="shared" ref="I45:I54" si="32">J45+K45+L45</f>
        <v>44</v>
      </c>
      <c r="J45" s="186">
        <v>22</v>
      </c>
      <c r="K45" s="186"/>
      <c r="L45" s="409">
        <v>22</v>
      </c>
      <c r="M45" s="405">
        <f t="shared" ref="M45:M46" si="33">H45-I45</f>
        <v>46</v>
      </c>
      <c r="N45" s="412"/>
      <c r="O45" s="186"/>
      <c r="P45" s="402"/>
      <c r="Q45" s="402"/>
      <c r="R45" s="402"/>
      <c r="S45" s="409">
        <v>3</v>
      </c>
      <c r="T45" s="82"/>
      <c r="U45" s="83"/>
      <c r="V45" s="212">
        <f t="shared" ref="V45:V51" si="34">I45/H45</f>
        <v>0.48888888888888887</v>
      </c>
      <c r="W45" s="212"/>
      <c r="X45" s="212"/>
      <c r="Y45" s="82"/>
      <c r="Z45" s="82"/>
      <c r="AA45" s="82"/>
      <c r="AB45" s="82"/>
      <c r="AC45" s="82"/>
      <c r="AD45" s="82">
        <v>3</v>
      </c>
      <c r="AE45" s="82"/>
      <c r="AF45" s="82"/>
    </row>
    <row r="46" spans="1:32" s="106" customFormat="1" ht="35.4" customHeight="1" x14ac:dyDescent="0.25">
      <c r="A46" s="392" t="s">
        <v>109</v>
      </c>
      <c r="B46" s="418" t="s">
        <v>116</v>
      </c>
      <c r="C46" s="406">
        <v>6</v>
      </c>
      <c r="D46" s="186"/>
      <c r="E46" s="402"/>
      <c r="F46" s="407"/>
      <c r="G46" s="253">
        <v>3</v>
      </c>
      <c r="H46" s="406">
        <f t="shared" si="31"/>
        <v>90</v>
      </c>
      <c r="I46" s="408">
        <f t="shared" si="32"/>
        <v>44</v>
      </c>
      <c r="J46" s="186">
        <v>22</v>
      </c>
      <c r="K46" s="186"/>
      <c r="L46" s="409">
        <v>22</v>
      </c>
      <c r="M46" s="405">
        <f t="shared" si="33"/>
        <v>46</v>
      </c>
      <c r="N46" s="412"/>
      <c r="O46" s="186"/>
      <c r="P46" s="422"/>
      <c r="Q46" s="402"/>
      <c r="R46" s="186"/>
      <c r="S46" s="409">
        <v>3</v>
      </c>
      <c r="T46" s="82"/>
      <c r="U46" s="83"/>
      <c r="V46" s="212">
        <f t="shared" si="34"/>
        <v>0.48888888888888887</v>
      </c>
      <c r="W46" s="212"/>
      <c r="X46" s="212"/>
      <c r="Y46" s="82"/>
      <c r="Z46" s="82"/>
      <c r="AA46" s="82"/>
      <c r="AB46" s="82"/>
      <c r="AC46" s="82"/>
      <c r="AD46" s="82">
        <v>3</v>
      </c>
      <c r="AE46" s="82"/>
      <c r="AF46" s="82"/>
    </row>
    <row r="47" spans="1:32" s="106" customFormat="1" ht="19.5" customHeight="1" x14ac:dyDescent="0.25">
      <c r="A47" s="392" t="s">
        <v>110</v>
      </c>
      <c r="B47" s="396" t="s">
        <v>64</v>
      </c>
      <c r="C47" s="406">
        <v>6</v>
      </c>
      <c r="D47" s="186"/>
      <c r="E47" s="74">
        <v>6</v>
      </c>
      <c r="F47" s="407"/>
      <c r="G47" s="662">
        <v>4</v>
      </c>
      <c r="H47" s="406">
        <f>G47*30</f>
        <v>120</v>
      </c>
      <c r="I47" s="408">
        <f>J47+K47+L47</f>
        <v>52</v>
      </c>
      <c r="J47" s="186">
        <v>26</v>
      </c>
      <c r="K47" s="186"/>
      <c r="L47" s="409">
        <v>26</v>
      </c>
      <c r="M47" s="405">
        <f>H47-I47</f>
        <v>68</v>
      </c>
      <c r="N47" s="406"/>
      <c r="O47" s="402"/>
      <c r="P47" s="186"/>
      <c r="Q47" s="186"/>
      <c r="R47" s="186"/>
      <c r="S47" s="409">
        <v>3.5</v>
      </c>
      <c r="T47" s="82"/>
      <c r="U47" s="83"/>
      <c r="V47" s="212">
        <f>I47/H47</f>
        <v>0.43333333333333335</v>
      </c>
      <c r="W47" s="212"/>
      <c r="X47" s="212"/>
      <c r="Y47" s="82"/>
      <c r="Z47" s="82"/>
      <c r="AA47" s="82"/>
      <c r="AB47" s="82"/>
      <c r="AC47" s="82"/>
      <c r="AD47" s="82">
        <v>4</v>
      </c>
      <c r="AE47" s="82"/>
      <c r="AF47" s="82"/>
    </row>
    <row r="48" spans="1:32" s="106" customFormat="1" ht="19.5" customHeight="1" x14ac:dyDescent="0.25">
      <c r="A48" s="392" t="s">
        <v>111</v>
      </c>
      <c r="B48" s="396" t="s">
        <v>63</v>
      </c>
      <c r="C48" s="401">
        <v>7</v>
      </c>
      <c r="D48" s="74"/>
      <c r="E48" s="74"/>
      <c r="F48" s="411"/>
      <c r="G48" s="253">
        <v>3</v>
      </c>
      <c r="H48" s="406">
        <f t="shared" si="31"/>
        <v>90</v>
      </c>
      <c r="I48" s="408">
        <f t="shared" si="32"/>
        <v>44</v>
      </c>
      <c r="J48" s="186">
        <v>22</v>
      </c>
      <c r="K48" s="186"/>
      <c r="L48" s="409">
        <v>22</v>
      </c>
      <c r="M48" s="405">
        <f t="shared" ref="M48:M51" si="35">H48-I48</f>
        <v>46</v>
      </c>
      <c r="N48" s="401"/>
      <c r="O48" s="74"/>
      <c r="P48" s="74"/>
      <c r="Q48" s="74"/>
      <c r="R48" s="74"/>
      <c r="S48" s="75"/>
      <c r="T48" s="82">
        <v>3</v>
      </c>
      <c r="U48" s="83"/>
      <c r="V48" s="212">
        <f t="shared" si="34"/>
        <v>0.48888888888888887</v>
      </c>
      <c r="W48" s="212"/>
      <c r="X48" s="212"/>
      <c r="Y48" s="82"/>
      <c r="Z48" s="82"/>
      <c r="AA48" s="82"/>
      <c r="AB48" s="82"/>
      <c r="AC48" s="82"/>
      <c r="AD48" s="82"/>
      <c r="AE48" s="82">
        <v>3</v>
      </c>
      <c r="AF48" s="82"/>
    </row>
    <row r="49" spans="1:32" s="106" customFormat="1" ht="36" customHeight="1" x14ac:dyDescent="0.25">
      <c r="A49" s="392" t="s">
        <v>112</v>
      </c>
      <c r="B49" s="396" t="s">
        <v>60</v>
      </c>
      <c r="C49" s="401">
        <v>7</v>
      </c>
      <c r="D49" s="74"/>
      <c r="E49" s="74"/>
      <c r="F49" s="411"/>
      <c r="G49" s="398">
        <v>3</v>
      </c>
      <c r="H49" s="401">
        <f t="shared" si="31"/>
        <v>90</v>
      </c>
      <c r="I49" s="408">
        <f t="shared" si="32"/>
        <v>44</v>
      </c>
      <c r="J49" s="186">
        <v>22</v>
      </c>
      <c r="K49" s="186"/>
      <c r="L49" s="409">
        <v>22</v>
      </c>
      <c r="M49" s="405">
        <f t="shared" si="35"/>
        <v>46</v>
      </c>
      <c r="N49" s="401"/>
      <c r="O49" s="74"/>
      <c r="P49" s="74"/>
      <c r="Q49" s="74"/>
      <c r="R49" s="74"/>
      <c r="S49" s="75"/>
      <c r="T49" s="82">
        <v>3</v>
      </c>
      <c r="U49" s="83"/>
      <c r="V49" s="212">
        <f t="shared" si="34"/>
        <v>0.48888888888888887</v>
      </c>
      <c r="W49" s="212"/>
      <c r="X49" s="212"/>
      <c r="Y49" s="82"/>
      <c r="Z49" s="82"/>
      <c r="AA49" s="82"/>
      <c r="AB49" s="82"/>
      <c r="AC49" s="82"/>
      <c r="AD49" s="82"/>
      <c r="AE49" s="82">
        <v>3</v>
      </c>
      <c r="AF49" s="82"/>
    </row>
    <row r="50" spans="1:32" s="106" customFormat="1" ht="22.5" customHeight="1" x14ac:dyDescent="0.25">
      <c r="A50" s="392" t="s">
        <v>203</v>
      </c>
      <c r="B50" s="396" t="s">
        <v>17</v>
      </c>
      <c r="C50" s="401">
        <v>7</v>
      </c>
      <c r="D50" s="74"/>
      <c r="E50" s="74">
        <v>7</v>
      </c>
      <c r="F50" s="411"/>
      <c r="G50" s="663">
        <v>4</v>
      </c>
      <c r="H50" s="406">
        <f t="shared" si="31"/>
        <v>120</v>
      </c>
      <c r="I50" s="408">
        <f t="shared" si="32"/>
        <v>52</v>
      </c>
      <c r="J50" s="186">
        <v>30</v>
      </c>
      <c r="K50" s="186"/>
      <c r="L50" s="409">
        <v>22</v>
      </c>
      <c r="M50" s="405">
        <f t="shared" si="35"/>
        <v>68</v>
      </c>
      <c r="N50" s="412"/>
      <c r="O50" s="74"/>
      <c r="P50" s="74"/>
      <c r="Q50" s="74"/>
      <c r="R50" s="74"/>
      <c r="S50" s="75"/>
      <c r="T50" s="82">
        <v>3.5</v>
      </c>
      <c r="U50" s="423"/>
      <c r="V50" s="212">
        <f t="shared" si="34"/>
        <v>0.43333333333333335</v>
      </c>
      <c r="W50" s="212"/>
      <c r="X50" s="212"/>
      <c r="Y50" s="82"/>
      <c r="Z50" s="82"/>
      <c r="AA50" s="82"/>
      <c r="AB50" s="82"/>
      <c r="AC50" s="82"/>
      <c r="AD50" s="82"/>
      <c r="AE50" s="82">
        <v>4</v>
      </c>
      <c r="AF50" s="82"/>
    </row>
    <row r="51" spans="1:32" s="106" customFormat="1" ht="19.8" customHeight="1" x14ac:dyDescent="0.25">
      <c r="A51" s="392" t="s">
        <v>204</v>
      </c>
      <c r="B51" s="396" t="s">
        <v>59</v>
      </c>
      <c r="C51" s="406">
        <v>7</v>
      </c>
      <c r="D51" s="186"/>
      <c r="E51" s="402"/>
      <c r="F51" s="407"/>
      <c r="G51" s="67">
        <v>4</v>
      </c>
      <c r="H51" s="406">
        <f>G51*30</f>
        <v>120</v>
      </c>
      <c r="I51" s="408">
        <f t="shared" si="32"/>
        <v>46</v>
      </c>
      <c r="J51" s="186">
        <v>24</v>
      </c>
      <c r="K51" s="186"/>
      <c r="L51" s="409">
        <v>22</v>
      </c>
      <c r="M51" s="405">
        <f t="shared" si="35"/>
        <v>74</v>
      </c>
      <c r="N51" s="412"/>
      <c r="O51" s="186"/>
      <c r="P51" s="186"/>
      <c r="Q51" s="186"/>
      <c r="R51" s="402"/>
      <c r="S51" s="409"/>
      <c r="T51" s="82">
        <v>3</v>
      </c>
      <c r="U51" s="83"/>
      <c r="V51" s="212">
        <f t="shared" si="34"/>
        <v>0.38333333333333336</v>
      </c>
      <c r="W51" s="212"/>
      <c r="X51" s="212"/>
      <c r="Y51" s="82"/>
      <c r="Z51" s="82"/>
      <c r="AA51" s="82"/>
      <c r="AB51" s="82"/>
      <c r="AC51" s="82"/>
      <c r="AD51" s="82"/>
      <c r="AE51" s="82">
        <v>4</v>
      </c>
      <c r="AF51" s="82"/>
    </row>
    <row r="52" spans="1:32" s="106" customFormat="1" ht="19.5" customHeight="1" x14ac:dyDescent="0.25">
      <c r="A52" s="392" t="s">
        <v>205</v>
      </c>
      <c r="B52" s="433" t="s">
        <v>243</v>
      </c>
      <c r="C52" s="424"/>
      <c r="D52" s="186">
        <v>8</v>
      </c>
      <c r="E52" s="402"/>
      <c r="F52" s="407"/>
      <c r="G52" s="67">
        <v>3</v>
      </c>
      <c r="H52" s="406">
        <f>G52*30</f>
        <v>90</v>
      </c>
      <c r="I52" s="408">
        <f t="shared" si="32"/>
        <v>44</v>
      </c>
      <c r="J52" s="186">
        <v>22</v>
      </c>
      <c r="K52" s="186">
        <v>22</v>
      </c>
      <c r="L52" s="409"/>
      <c r="M52" s="405">
        <f>H52-I52</f>
        <v>46</v>
      </c>
      <c r="N52" s="406"/>
      <c r="O52" s="74"/>
      <c r="P52" s="74"/>
      <c r="Q52" s="74"/>
      <c r="R52" s="74"/>
      <c r="S52" s="75"/>
      <c r="T52" s="82"/>
      <c r="U52" s="83">
        <v>3</v>
      </c>
      <c r="V52" s="212">
        <f>I52/H52</f>
        <v>0.48888888888888887</v>
      </c>
      <c r="W52" s="212"/>
      <c r="X52" s="212"/>
      <c r="Y52" s="82"/>
      <c r="Z52" s="82"/>
      <c r="AA52" s="82"/>
      <c r="AB52" s="82"/>
      <c r="AC52" s="82"/>
      <c r="AD52" s="82"/>
      <c r="AE52" s="82"/>
      <c r="AF52" s="82">
        <v>3</v>
      </c>
    </row>
    <row r="53" spans="1:32" s="153" customFormat="1" ht="22.5" customHeight="1" x14ac:dyDescent="0.25">
      <c r="A53" s="392" t="s">
        <v>131</v>
      </c>
      <c r="B53" s="393" t="s">
        <v>199</v>
      </c>
      <c r="C53" s="174">
        <v>8</v>
      </c>
      <c r="D53" s="68"/>
      <c r="E53" s="425"/>
      <c r="F53" s="426"/>
      <c r="G53" s="165">
        <v>3</v>
      </c>
      <c r="H53" s="427">
        <f>G53*30</f>
        <v>90</v>
      </c>
      <c r="I53" s="160">
        <f>SUM(J53:L53)</f>
        <v>30</v>
      </c>
      <c r="J53" s="79"/>
      <c r="K53" s="79"/>
      <c r="L53" s="80">
        <v>30</v>
      </c>
      <c r="M53" s="400">
        <f>H53-I53</f>
        <v>60</v>
      </c>
      <c r="N53" s="169"/>
      <c r="O53" s="68"/>
      <c r="P53" s="79"/>
      <c r="Q53" s="79"/>
      <c r="R53" s="68"/>
      <c r="S53" s="69"/>
      <c r="T53" s="79"/>
      <c r="U53" s="80">
        <v>3</v>
      </c>
      <c r="V53" s="212">
        <f>I53/H53</f>
        <v>0.33333333333333331</v>
      </c>
      <c r="W53" s="212"/>
      <c r="X53" s="212"/>
      <c r="Y53" s="82"/>
      <c r="Z53" s="82"/>
      <c r="AA53" s="82"/>
      <c r="AB53" s="82"/>
      <c r="AC53" s="82"/>
      <c r="AD53" s="82"/>
      <c r="AE53" s="82"/>
      <c r="AF53" s="82">
        <v>3</v>
      </c>
    </row>
    <row r="54" spans="1:32" s="106" customFormat="1" ht="21" customHeight="1" thickBot="1" x14ac:dyDescent="0.3">
      <c r="A54" s="434" t="s">
        <v>206</v>
      </c>
      <c r="B54" s="396" t="s">
        <v>18</v>
      </c>
      <c r="C54" s="401">
        <v>8</v>
      </c>
      <c r="D54" s="74"/>
      <c r="E54" s="74"/>
      <c r="F54" s="411"/>
      <c r="G54" s="253">
        <v>3</v>
      </c>
      <c r="H54" s="413">
        <f>G54*30</f>
        <v>90</v>
      </c>
      <c r="I54" s="388">
        <f t="shared" si="32"/>
        <v>40</v>
      </c>
      <c r="J54" s="186">
        <v>26</v>
      </c>
      <c r="K54" s="186"/>
      <c r="L54" s="409">
        <v>14</v>
      </c>
      <c r="M54" s="405">
        <f>H54-I54</f>
        <v>50</v>
      </c>
      <c r="N54" s="401"/>
      <c r="O54" s="74"/>
      <c r="P54" s="74"/>
      <c r="Q54" s="74"/>
      <c r="R54" s="74"/>
      <c r="S54" s="428"/>
      <c r="T54" s="82"/>
      <c r="U54" s="83">
        <v>4</v>
      </c>
      <c r="V54" s="212">
        <f>I54/H54</f>
        <v>0.44444444444444442</v>
      </c>
      <c r="W54" s="212"/>
      <c r="X54" s="212"/>
      <c r="Y54" s="382"/>
      <c r="Z54" s="382"/>
      <c r="AA54" s="382"/>
      <c r="AB54" s="382"/>
      <c r="AC54" s="382"/>
      <c r="AD54" s="382"/>
      <c r="AE54" s="382"/>
      <c r="AF54" s="382">
        <v>3</v>
      </c>
    </row>
    <row r="55" spans="1:32" s="181" customFormat="1" ht="37.200000000000003" customHeight="1" x14ac:dyDescent="0.25">
      <c r="A55" s="230" t="s">
        <v>245</v>
      </c>
      <c r="B55" s="254" t="s">
        <v>248</v>
      </c>
      <c r="C55" s="10"/>
      <c r="D55" s="11"/>
      <c r="E55" s="11">
        <v>4</v>
      </c>
      <c r="F55" s="133"/>
      <c r="G55" s="664">
        <v>1</v>
      </c>
      <c r="H55" s="10">
        <f t="shared" ref="H55:H57" si="36">G55*30</f>
        <v>30</v>
      </c>
      <c r="I55" s="42"/>
      <c r="J55" s="11"/>
      <c r="K55" s="11"/>
      <c r="L55" s="49"/>
      <c r="M55" s="52">
        <f t="shared" ref="M55:M57" si="37">H55-I55</f>
        <v>30</v>
      </c>
      <c r="N55" s="10"/>
      <c r="O55" s="11"/>
      <c r="P55" s="11"/>
      <c r="Q55" s="11"/>
      <c r="R55" s="11"/>
      <c r="S55" s="49"/>
      <c r="T55" s="179"/>
      <c r="U55" s="180"/>
      <c r="Y55" s="442"/>
      <c r="Z55" s="443"/>
      <c r="AA55" s="443"/>
      <c r="AB55" s="443">
        <v>1</v>
      </c>
      <c r="AC55" s="443"/>
      <c r="AD55" s="443"/>
      <c r="AE55" s="443"/>
      <c r="AF55" s="444"/>
    </row>
    <row r="56" spans="1:32" s="181" customFormat="1" ht="37.200000000000003" customHeight="1" x14ac:dyDescent="0.25">
      <c r="A56" s="15" t="s">
        <v>246</v>
      </c>
      <c r="B56" s="255" t="s">
        <v>249</v>
      </c>
      <c r="C56" s="16"/>
      <c r="D56" s="13"/>
      <c r="E56" s="13">
        <v>6</v>
      </c>
      <c r="F56" s="14"/>
      <c r="G56" s="665">
        <v>1</v>
      </c>
      <c r="H56" s="12">
        <f t="shared" si="36"/>
        <v>30</v>
      </c>
      <c r="I56" s="34"/>
      <c r="J56" s="13"/>
      <c r="K56" s="13"/>
      <c r="L56" s="265"/>
      <c r="M56" s="54">
        <f t="shared" si="37"/>
        <v>30</v>
      </c>
      <c r="N56" s="16"/>
      <c r="O56" s="28"/>
      <c r="P56" s="28"/>
      <c r="Q56" s="28"/>
      <c r="R56" s="29"/>
      <c r="S56" s="51"/>
      <c r="T56" s="20"/>
      <c r="U56" s="21"/>
      <c r="Y56" s="445"/>
      <c r="Z56" s="82"/>
      <c r="AA56" s="82"/>
      <c r="AB56" s="82"/>
      <c r="AC56" s="82"/>
      <c r="AD56" s="82">
        <v>1</v>
      </c>
      <c r="AE56" s="82"/>
      <c r="AF56" s="83"/>
    </row>
    <row r="57" spans="1:32" s="181" customFormat="1" ht="37.200000000000003" customHeight="1" thickBot="1" x14ac:dyDescent="0.3">
      <c r="A57" s="659" t="s">
        <v>247</v>
      </c>
      <c r="B57" s="660" t="s">
        <v>250</v>
      </c>
      <c r="C57" s="16"/>
      <c r="D57" s="13"/>
      <c r="E57" s="13">
        <v>7</v>
      </c>
      <c r="F57" s="14"/>
      <c r="G57" s="665">
        <v>1</v>
      </c>
      <c r="H57" s="12">
        <f t="shared" si="36"/>
        <v>30</v>
      </c>
      <c r="I57" s="34"/>
      <c r="J57" s="13"/>
      <c r="K57" s="13"/>
      <c r="L57" s="265"/>
      <c r="M57" s="54">
        <f t="shared" si="37"/>
        <v>30</v>
      </c>
      <c r="N57" s="23"/>
      <c r="O57" s="17"/>
      <c r="P57" s="17"/>
      <c r="Q57" s="17"/>
      <c r="R57" s="17"/>
      <c r="S57" s="22"/>
      <c r="T57" s="20"/>
      <c r="U57" s="21"/>
      <c r="Y57" s="445"/>
      <c r="Z57" s="82"/>
      <c r="AA57" s="82"/>
      <c r="AB57" s="82"/>
      <c r="AC57" s="82"/>
      <c r="AD57" s="82"/>
      <c r="AE57" s="82">
        <v>1</v>
      </c>
      <c r="AF57" s="83"/>
    </row>
    <row r="58" spans="1:32" s="181" customFormat="1" ht="24" customHeight="1" x14ac:dyDescent="0.25">
      <c r="A58" s="216" t="s">
        <v>147</v>
      </c>
      <c r="B58" s="255" t="s">
        <v>173</v>
      </c>
      <c r="C58" s="10"/>
      <c r="D58" s="11">
        <v>2</v>
      </c>
      <c r="E58" s="11"/>
      <c r="F58" s="133"/>
      <c r="G58" s="370">
        <v>6</v>
      </c>
      <c r="H58" s="10">
        <f t="shared" ref="H58:H62" si="38">G58*30</f>
        <v>180</v>
      </c>
      <c r="I58" s="42"/>
      <c r="J58" s="11"/>
      <c r="K58" s="11"/>
      <c r="L58" s="49"/>
      <c r="M58" s="52">
        <f t="shared" ref="M58:M62" si="39">H58-I58</f>
        <v>180</v>
      </c>
      <c r="N58" s="10"/>
      <c r="O58" s="11"/>
      <c r="P58" s="11"/>
      <c r="Q58" s="11"/>
      <c r="R58" s="11"/>
      <c r="S58" s="49"/>
      <c r="T58" s="179"/>
      <c r="U58" s="180"/>
      <c r="Y58" s="442">
        <v>3</v>
      </c>
      <c r="Z58" s="443">
        <v>3</v>
      </c>
      <c r="AA58" s="443"/>
      <c r="AB58" s="443"/>
      <c r="AC58" s="443"/>
      <c r="AD58" s="443"/>
      <c r="AE58" s="443"/>
      <c r="AF58" s="444"/>
    </row>
    <row r="59" spans="1:32" s="181" customFormat="1" ht="24.75" customHeight="1" x14ac:dyDescent="0.25">
      <c r="A59" s="15" t="s">
        <v>113</v>
      </c>
      <c r="B59" s="255" t="s">
        <v>65</v>
      </c>
      <c r="C59" s="16"/>
      <c r="D59" s="13">
        <v>4</v>
      </c>
      <c r="E59" s="13"/>
      <c r="F59" s="14"/>
      <c r="G59" s="59">
        <v>6</v>
      </c>
      <c r="H59" s="12">
        <f t="shared" si="38"/>
        <v>180</v>
      </c>
      <c r="I59" s="34"/>
      <c r="J59" s="13"/>
      <c r="K59" s="13"/>
      <c r="L59" s="261"/>
      <c r="M59" s="54">
        <f t="shared" si="39"/>
        <v>180</v>
      </c>
      <c r="N59" s="16"/>
      <c r="O59" s="28"/>
      <c r="P59" s="28"/>
      <c r="Q59" s="28"/>
      <c r="R59" s="29"/>
      <c r="S59" s="51"/>
      <c r="T59" s="20"/>
      <c r="U59" s="21"/>
      <c r="Y59" s="445"/>
      <c r="Z59" s="82"/>
      <c r="AA59" s="82">
        <v>3</v>
      </c>
      <c r="AB59" s="82">
        <v>3</v>
      </c>
      <c r="AC59" s="82"/>
      <c r="AD59" s="82"/>
      <c r="AE59" s="82"/>
      <c r="AF59" s="83"/>
    </row>
    <row r="60" spans="1:32" s="181" customFormat="1" ht="21" customHeight="1" x14ac:dyDescent="0.25">
      <c r="A60" s="217" t="s">
        <v>114</v>
      </c>
      <c r="B60" s="255" t="s">
        <v>66</v>
      </c>
      <c r="C60" s="16"/>
      <c r="D60" s="13">
        <v>6</v>
      </c>
      <c r="E60" s="13"/>
      <c r="F60" s="14"/>
      <c r="G60" s="59">
        <v>6</v>
      </c>
      <c r="H60" s="12">
        <f t="shared" si="38"/>
        <v>180</v>
      </c>
      <c r="I60" s="34"/>
      <c r="J60" s="13"/>
      <c r="K60" s="13"/>
      <c r="L60" s="261"/>
      <c r="M60" s="54">
        <f t="shared" si="39"/>
        <v>180</v>
      </c>
      <c r="N60" s="23"/>
      <c r="O60" s="17"/>
      <c r="P60" s="17"/>
      <c r="Q60" s="17"/>
      <c r="R60" s="17"/>
      <c r="S60" s="22"/>
      <c r="T60" s="20"/>
      <c r="U60" s="21"/>
      <c r="Y60" s="445"/>
      <c r="Z60" s="82"/>
      <c r="AA60" s="82"/>
      <c r="AB60" s="82"/>
      <c r="AC60" s="82">
        <v>3</v>
      </c>
      <c r="AD60" s="82">
        <v>3</v>
      </c>
      <c r="AE60" s="82"/>
      <c r="AF60" s="83"/>
    </row>
    <row r="61" spans="1:32" s="181" customFormat="1" ht="22.5" customHeight="1" thickBot="1" x14ac:dyDescent="0.3">
      <c r="A61" s="217" t="s">
        <v>115</v>
      </c>
      <c r="B61" s="213" t="s">
        <v>68</v>
      </c>
      <c r="C61" s="23"/>
      <c r="D61" s="24">
        <v>8</v>
      </c>
      <c r="E61" s="24"/>
      <c r="F61" s="130"/>
      <c r="G61" s="371">
        <v>6</v>
      </c>
      <c r="H61" s="23">
        <f t="shared" si="38"/>
        <v>180</v>
      </c>
      <c r="I61" s="372"/>
      <c r="J61" s="24"/>
      <c r="K61" s="24"/>
      <c r="L61" s="25"/>
      <c r="M61" s="55">
        <f t="shared" si="39"/>
        <v>180</v>
      </c>
      <c r="N61" s="23"/>
      <c r="O61" s="24"/>
      <c r="P61" s="24"/>
      <c r="Q61" s="24"/>
      <c r="R61" s="24"/>
      <c r="S61" s="25"/>
      <c r="T61" s="89"/>
      <c r="U61" s="140"/>
      <c r="Y61" s="446"/>
      <c r="Z61" s="447"/>
      <c r="AA61" s="447"/>
      <c r="AB61" s="447"/>
      <c r="AC61" s="447"/>
      <c r="AD61" s="447"/>
      <c r="AE61" s="447">
        <v>3</v>
      </c>
      <c r="AF61" s="448">
        <v>3</v>
      </c>
    </row>
    <row r="62" spans="1:32" s="181" customFormat="1" ht="22.5" customHeight="1" thickBot="1" x14ac:dyDescent="0.3">
      <c r="A62" s="230"/>
      <c r="B62" s="373" t="s">
        <v>190</v>
      </c>
      <c r="C62" s="196"/>
      <c r="D62" s="158"/>
      <c r="E62" s="158"/>
      <c r="F62" s="374">
        <v>8</v>
      </c>
      <c r="G62" s="56">
        <v>6</v>
      </c>
      <c r="H62" s="196">
        <f t="shared" si="38"/>
        <v>180</v>
      </c>
      <c r="I62" s="30"/>
      <c r="J62" s="158"/>
      <c r="K62" s="158"/>
      <c r="L62" s="159"/>
      <c r="M62" s="129">
        <f t="shared" si="39"/>
        <v>180</v>
      </c>
      <c r="N62" s="196"/>
      <c r="O62" s="158"/>
      <c r="P62" s="158"/>
      <c r="Q62" s="158"/>
      <c r="R62" s="158"/>
      <c r="S62" s="159"/>
      <c r="T62" s="156"/>
      <c r="U62" s="197"/>
      <c r="Y62" s="79"/>
      <c r="Z62" s="79"/>
      <c r="AA62" s="79"/>
      <c r="AB62" s="79"/>
      <c r="AC62" s="79"/>
      <c r="AD62" s="79"/>
      <c r="AE62" s="79"/>
      <c r="AF62" s="79">
        <v>6</v>
      </c>
    </row>
    <row r="63" spans="1:32" s="181" customFormat="1" ht="18.600000000000001" thickBot="1" x14ac:dyDescent="0.3">
      <c r="A63" s="231"/>
      <c r="B63" s="256" t="s">
        <v>165</v>
      </c>
      <c r="C63" s="66">
        <v>21</v>
      </c>
      <c r="D63" s="63">
        <v>10</v>
      </c>
      <c r="E63" s="63">
        <v>3</v>
      </c>
      <c r="F63" s="64">
        <v>1</v>
      </c>
      <c r="G63" s="65">
        <f t="shared" ref="G63:U63" si="40">SUM(G30:G62)</f>
        <v>119</v>
      </c>
      <c r="H63" s="65">
        <f t="shared" si="40"/>
        <v>3570</v>
      </c>
      <c r="I63" s="65">
        <f t="shared" si="40"/>
        <v>1116</v>
      </c>
      <c r="J63" s="65">
        <f t="shared" si="40"/>
        <v>594</v>
      </c>
      <c r="K63" s="65">
        <f t="shared" si="40"/>
        <v>50</v>
      </c>
      <c r="L63" s="65">
        <f t="shared" si="40"/>
        <v>472</v>
      </c>
      <c r="M63" s="65">
        <f t="shared" si="40"/>
        <v>2454</v>
      </c>
      <c r="N63" s="65">
        <f t="shared" si="40"/>
        <v>5</v>
      </c>
      <c r="O63" s="65">
        <f t="shared" si="40"/>
        <v>8</v>
      </c>
      <c r="P63" s="65">
        <f t="shared" si="40"/>
        <v>8</v>
      </c>
      <c r="Q63" s="65">
        <f t="shared" si="40"/>
        <v>12.5</v>
      </c>
      <c r="R63" s="65">
        <f t="shared" si="40"/>
        <v>5</v>
      </c>
      <c r="S63" s="65">
        <f t="shared" si="40"/>
        <v>16.5</v>
      </c>
      <c r="T63" s="65">
        <f t="shared" si="40"/>
        <v>12.5</v>
      </c>
      <c r="U63" s="65">
        <f t="shared" si="40"/>
        <v>10</v>
      </c>
      <c r="Y63" s="82"/>
      <c r="Z63" s="82"/>
      <c r="AA63" s="82"/>
      <c r="AB63" s="82"/>
      <c r="AC63" s="82"/>
      <c r="AD63" s="82"/>
      <c r="AE63" s="82"/>
      <c r="AF63" s="82"/>
    </row>
    <row r="64" spans="1:32" s="183" customFormat="1" ht="21.75" customHeight="1" thickBot="1" x14ac:dyDescent="0.3">
      <c r="A64" s="556" t="s">
        <v>135</v>
      </c>
      <c r="B64" s="557"/>
      <c r="C64" s="557"/>
      <c r="D64" s="557"/>
      <c r="E64" s="557"/>
      <c r="F64" s="557"/>
      <c r="G64" s="557"/>
      <c r="H64" s="557"/>
      <c r="I64" s="557"/>
      <c r="J64" s="557"/>
      <c r="K64" s="557"/>
      <c r="L64" s="557"/>
      <c r="M64" s="557"/>
      <c r="N64" s="557"/>
      <c r="O64" s="557"/>
      <c r="P64" s="557"/>
      <c r="Q64" s="557"/>
      <c r="R64" s="557"/>
      <c r="S64" s="557"/>
      <c r="T64" s="557"/>
      <c r="U64" s="558"/>
      <c r="Y64" s="382"/>
      <c r="Z64" s="382"/>
      <c r="AA64" s="382"/>
      <c r="AB64" s="382"/>
      <c r="AC64" s="382"/>
      <c r="AD64" s="382"/>
      <c r="AE64" s="382"/>
      <c r="AF64" s="382"/>
    </row>
    <row r="65" spans="1:33" s="181" customFormat="1" ht="18.75" customHeight="1" x14ac:dyDescent="0.25">
      <c r="A65" s="251" t="s">
        <v>227</v>
      </c>
      <c r="B65" s="599" t="s">
        <v>238</v>
      </c>
      <c r="C65" s="237"/>
      <c r="D65" s="13">
        <v>3</v>
      </c>
      <c r="E65" s="141"/>
      <c r="F65" s="142"/>
      <c r="G65" s="178">
        <v>5</v>
      </c>
      <c r="H65" s="37">
        <f t="shared" ref="H65" si="41">G65*30</f>
        <v>150</v>
      </c>
      <c r="I65" s="76">
        <v>52</v>
      </c>
      <c r="J65" s="77"/>
      <c r="K65" s="77"/>
      <c r="L65" s="78"/>
      <c r="M65" s="144"/>
      <c r="N65" s="627"/>
      <c r="O65" s="628"/>
      <c r="P65" s="628">
        <v>3.5</v>
      </c>
      <c r="Q65" s="628"/>
      <c r="R65" s="628"/>
      <c r="S65" s="629"/>
      <c r="T65" s="630"/>
      <c r="U65" s="631"/>
      <c r="V65" s="212"/>
      <c r="W65" s="212"/>
      <c r="X65" s="212"/>
      <c r="Y65" s="437"/>
      <c r="Z65" s="179"/>
      <c r="AA65" s="179">
        <v>5</v>
      </c>
      <c r="AB65" s="179"/>
      <c r="AC65" s="179"/>
      <c r="AD65" s="179"/>
      <c r="AE65" s="179"/>
      <c r="AF65" s="180"/>
      <c r="AG65" s="198"/>
    </row>
    <row r="66" spans="1:33" s="176" customFormat="1" ht="18.75" customHeight="1" x14ac:dyDescent="0.25">
      <c r="A66" s="251" t="s">
        <v>228</v>
      </c>
      <c r="B66" s="600"/>
      <c r="C66" s="16"/>
      <c r="D66" s="13">
        <v>3</v>
      </c>
      <c r="E66" s="70"/>
      <c r="F66" s="71"/>
      <c r="G66" s="62">
        <v>5</v>
      </c>
      <c r="H66" s="38">
        <f t="shared" ref="H66:H76" si="42">G66*30</f>
        <v>150</v>
      </c>
      <c r="I66" s="76">
        <v>52</v>
      </c>
      <c r="J66" s="72"/>
      <c r="K66" s="72"/>
      <c r="L66" s="81"/>
      <c r="M66" s="73"/>
      <c r="N66" s="627"/>
      <c r="O66" s="628"/>
      <c r="P66" s="628">
        <v>3.5</v>
      </c>
      <c r="Q66" s="632"/>
      <c r="R66" s="632"/>
      <c r="S66" s="633"/>
      <c r="T66" s="634"/>
      <c r="U66" s="635"/>
      <c r="V66" s="185"/>
      <c r="Y66" s="438"/>
      <c r="Z66" s="20"/>
      <c r="AA66" s="20">
        <v>5</v>
      </c>
      <c r="AB66" s="20"/>
      <c r="AC66" s="20"/>
      <c r="AD66" s="20"/>
      <c r="AE66" s="20"/>
      <c r="AF66" s="21"/>
    </row>
    <row r="67" spans="1:33" s="176" customFormat="1" ht="17.25" customHeight="1" x14ac:dyDescent="0.25">
      <c r="A67" s="251" t="s">
        <v>229</v>
      </c>
      <c r="B67" s="600"/>
      <c r="C67" s="16"/>
      <c r="D67" s="13">
        <v>3</v>
      </c>
      <c r="E67" s="84"/>
      <c r="F67" s="85"/>
      <c r="G67" s="62">
        <v>5</v>
      </c>
      <c r="H67" s="38">
        <f t="shared" si="42"/>
        <v>150</v>
      </c>
      <c r="I67" s="76">
        <v>52</v>
      </c>
      <c r="J67" s="72"/>
      <c r="K67" s="72"/>
      <c r="L67" s="81"/>
      <c r="M67" s="73"/>
      <c r="N67" s="636"/>
      <c r="O67" s="637"/>
      <c r="P67" s="637">
        <v>3.5</v>
      </c>
      <c r="Q67" s="637"/>
      <c r="R67" s="637"/>
      <c r="S67" s="354"/>
      <c r="T67" s="634"/>
      <c r="U67" s="635"/>
      <c r="Y67" s="438"/>
      <c r="Z67" s="20"/>
      <c r="AA67" s="20">
        <v>5</v>
      </c>
      <c r="AB67" s="20"/>
      <c r="AC67" s="20"/>
      <c r="AD67" s="20"/>
      <c r="AE67" s="20"/>
      <c r="AF67" s="21"/>
    </row>
    <row r="68" spans="1:33" s="175" customFormat="1" ht="21" customHeight="1" x14ac:dyDescent="0.25">
      <c r="A68" s="251" t="s">
        <v>230</v>
      </c>
      <c r="B68" s="600"/>
      <c r="C68" s="12"/>
      <c r="D68" s="13">
        <v>4</v>
      </c>
      <c r="E68" s="26"/>
      <c r="F68" s="224"/>
      <c r="G68" s="62">
        <v>5</v>
      </c>
      <c r="H68" s="38">
        <f t="shared" si="42"/>
        <v>150</v>
      </c>
      <c r="I68" s="76">
        <v>52</v>
      </c>
      <c r="J68" s="27"/>
      <c r="K68" s="27"/>
      <c r="L68" s="224"/>
      <c r="M68" s="53"/>
      <c r="N68" s="638"/>
      <c r="O68" s="639"/>
      <c r="P68" s="639"/>
      <c r="Q68" s="639">
        <v>3.5</v>
      </c>
      <c r="R68" s="640"/>
      <c r="S68" s="640"/>
      <c r="T68" s="641"/>
      <c r="U68" s="642"/>
      <c r="V68" s="212"/>
      <c r="W68" s="176"/>
      <c r="X68" s="176"/>
      <c r="Y68" s="438"/>
      <c r="Z68" s="20"/>
      <c r="AA68" s="20"/>
      <c r="AB68" s="20">
        <v>5</v>
      </c>
      <c r="AC68" s="20"/>
      <c r="AD68" s="20"/>
      <c r="AE68" s="20"/>
      <c r="AF68" s="21"/>
    </row>
    <row r="69" spans="1:33" s="175" customFormat="1" ht="21" customHeight="1" x14ac:dyDescent="0.25">
      <c r="A69" s="251" t="s">
        <v>231</v>
      </c>
      <c r="B69" s="600"/>
      <c r="C69" s="12"/>
      <c r="D69" s="13">
        <v>4</v>
      </c>
      <c r="E69" s="26"/>
      <c r="F69" s="224"/>
      <c r="G69" s="62">
        <v>5</v>
      </c>
      <c r="H69" s="38">
        <f t="shared" si="42"/>
        <v>150</v>
      </c>
      <c r="I69" s="76">
        <v>52</v>
      </c>
      <c r="J69" s="27"/>
      <c r="K69" s="27"/>
      <c r="L69" s="224"/>
      <c r="M69" s="53"/>
      <c r="N69" s="638"/>
      <c r="O69" s="639"/>
      <c r="P69" s="639"/>
      <c r="Q69" s="639">
        <v>3.5</v>
      </c>
      <c r="R69" s="640"/>
      <c r="S69" s="640"/>
      <c r="T69" s="641"/>
      <c r="U69" s="642"/>
      <c r="V69" s="212"/>
      <c r="W69" s="176"/>
      <c r="X69" s="176"/>
      <c r="Y69" s="438"/>
      <c r="Z69" s="20"/>
      <c r="AA69" s="20"/>
      <c r="AB69" s="20">
        <v>5</v>
      </c>
      <c r="AC69" s="20"/>
      <c r="AD69" s="20"/>
      <c r="AE69" s="20"/>
      <c r="AF69" s="21"/>
    </row>
    <row r="70" spans="1:33" s="175" customFormat="1" ht="19.5" customHeight="1" x14ac:dyDescent="0.25">
      <c r="A70" s="251" t="s">
        <v>232</v>
      </c>
      <c r="B70" s="600"/>
      <c r="C70" s="214"/>
      <c r="D70" s="13">
        <v>5</v>
      </c>
      <c r="E70" s="20"/>
      <c r="F70" s="225"/>
      <c r="G70" s="62">
        <v>5</v>
      </c>
      <c r="H70" s="38">
        <f t="shared" si="42"/>
        <v>150</v>
      </c>
      <c r="I70" s="76">
        <v>52</v>
      </c>
      <c r="J70" s="18"/>
      <c r="K70" s="18"/>
      <c r="L70" s="19"/>
      <c r="M70" s="138"/>
      <c r="N70" s="643"/>
      <c r="O70" s="644"/>
      <c r="P70" s="645"/>
      <c r="Q70" s="646"/>
      <c r="R70" s="646">
        <v>3.5</v>
      </c>
      <c r="S70" s="646"/>
      <c r="T70" s="645"/>
      <c r="U70" s="647"/>
      <c r="V70" s="212"/>
      <c r="W70" s="176"/>
      <c r="X70" s="176"/>
      <c r="Y70" s="438"/>
      <c r="Z70" s="20"/>
      <c r="AA70" s="20"/>
      <c r="AB70" s="20"/>
      <c r="AC70" s="20">
        <v>5</v>
      </c>
      <c r="AD70" s="20"/>
      <c r="AE70" s="20"/>
      <c r="AF70" s="21"/>
    </row>
    <row r="71" spans="1:33" s="175" customFormat="1" ht="18.75" customHeight="1" x14ac:dyDescent="0.25">
      <c r="A71" s="251" t="s">
        <v>233</v>
      </c>
      <c r="B71" s="600"/>
      <c r="C71" s="215"/>
      <c r="D71" s="13">
        <v>5</v>
      </c>
      <c r="E71" s="89"/>
      <c r="F71" s="50"/>
      <c r="G71" s="62">
        <v>5</v>
      </c>
      <c r="H71" s="38">
        <f t="shared" si="42"/>
        <v>150</v>
      </c>
      <c r="I71" s="76">
        <v>52</v>
      </c>
      <c r="J71" s="135"/>
      <c r="K71" s="135"/>
      <c r="L71" s="136"/>
      <c r="M71" s="137"/>
      <c r="N71" s="648"/>
      <c r="O71" s="649"/>
      <c r="P71" s="649"/>
      <c r="Q71" s="650"/>
      <c r="R71" s="649">
        <v>3.5</v>
      </c>
      <c r="S71" s="646"/>
      <c r="T71" s="651"/>
      <c r="U71" s="652"/>
      <c r="V71" s="212"/>
      <c r="W71" s="176"/>
      <c r="X71" s="176"/>
      <c r="Y71" s="438"/>
      <c r="Z71" s="20"/>
      <c r="AA71" s="20"/>
      <c r="AB71" s="20"/>
      <c r="AC71" s="20">
        <v>5</v>
      </c>
      <c r="AD71" s="20"/>
      <c r="AE71" s="20"/>
      <c r="AF71" s="21"/>
    </row>
    <row r="72" spans="1:33" s="176" customFormat="1" ht="17.25" customHeight="1" x14ac:dyDescent="0.25">
      <c r="A72" s="251" t="s">
        <v>234</v>
      </c>
      <c r="B72" s="600"/>
      <c r="C72" s="16"/>
      <c r="D72" s="13">
        <v>6</v>
      </c>
      <c r="E72" s="86"/>
      <c r="F72" s="87"/>
      <c r="G72" s="62">
        <v>5</v>
      </c>
      <c r="H72" s="38">
        <f t="shared" si="42"/>
        <v>150</v>
      </c>
      <c r="I72" s="76">
        <v>52</v>
      </c>
      <c r="J72" s="72"/>
      <c r="K72" s="72"/>
      <c r="L72" s="81"/>
      <c r="M72" s="187"/>
      <c r="N72" s="653"/>
      <c r="O72" s="654"/>
      <c r="P72" s="654"/>
      <c r="Q72" s="637"/>
      <c r="R72" s="637"/>
      <c r="S72" s="655">
        <v>3.5</v>
      </c>
      <c r="T72" s="634"/>
      <c r="U72" s="635"/>
      <c r="Y72" s="438"/>
      <c r="Z72" s="20"/>
      <c r="AA72" s="20"/>
      <c r="AB72" s="20"/>
      <c r="AC72" s="20"/>
      <c r="AD72" s="20">
        <v>5</v>
      </c>
      <c r="AE72" s="20"/>
      <c r="AF72" s="21"/>
    </row>
    <row r="73" spans="1:33" s="176" customFormat="1" ht="17.25" customHeight="1" x14ac:dyDescent="0.25">
      <c r="A73" s="251" t="s">
        <v>235</v>
      </c>
      <c r="B73" s="600"/>
      <c r="C73" s="16"/>
      <c r="D73" s="13">
        <v>7</v>
      </c>
      <c r="E73" s="86"/>
      <c r="F73" s="87"/>
      <c r="G73" s="62">
        <v>5</v>
      </c>
      <c r="H73" s="38">
        <f t="shared" si="42"/>
        <v>150</v>
      </c>
      <c r="I73" s="76">
        <v>52</v>
      </c>
      <c r="J73" s="72"/>
      <c r="K73" s="72"/>
      <c r="L73" s="81"/>
      <c r="M73" s="187"/>
      <c r="N73" s="653"/>
      <c r="O73" s="654"/>
      <c r="P73" s="654"/>
      <c r="Q73" s="637"/>
      <c r="R73" s="637"/>
      <c r="S73" s="655"/>
      <c r="T73" s="634">
        <v>3.5</v>
      </c>
      <c r="U73" s="635"/>
      <c r="Y73" s="438"/>
      <c r="Z73" s="20"/>
      <c r="AA73" s="20"/>
      <c r="AB73" s="20"/>
      <c r="AC73" s="20"/>
      <c r="AD73" s="20"/>
      <c r="AE73" s="20">
        <v>5</v>
      </c>
      <c r="AF73" s="21"/>
    </row>
    <row r="74" spans="1:33" s="176" customFormat="1" ht="17.25" customHeight="1" x14ac:dyDescent="0.25">
      <c r="A74" s="251" t="s">
        <v>236</v>
      </c>
      <c r="B74" s="600"/>
      <c r="C74" s="16"/>
      <c r="D74" s="13">
        <v>7</v>
      </c>
      <c r="E74" s="86"/>
      <c r="F74" s="87"/>
      <c r="G74" s="62">
        <v>5</v>
      </c>
      <c r="H74" s="38">
        <f t="shared" si="42"/>
        <v>150</v>
      </c>
      <c r="I74" s="76">
        <v>52</v>
      </c>
      <c r="J74" s="72"/>
      <c r="K74" s="72"/>
      <c r="L74" s="81"/>
      <c r="M74" s="187"/>
      <c r="N74" s="653"/>
      <c r="O74" s="654"/>
      <c r="P74" s="654"/>
      <c r="Q74" s="637"/>
      <c r="R74" s="637"/>
      <c r="S74" s="655"/>
      <c r="T74" s="634">
        <v>3.5</v>
      </c>
      <c r="U74" s="635"/>
      <c r="Y74" s="438"/>
      <c r="Z74" s="20"/>
      <c r="AA74" s="20"/>
      <c r="AB74" s="20"/>
      <c r="AC74" s="20"/>
      <c r="AD74" s="20"/>
      <c r="AE74" s="20">
        <v>5</v>
      </c>
      <c r="AF74" s="21"/>
    </row>
    <row r="75" spans="1:33" s="176" customFormat="1" ht="18.75" customHeight="1" x14ac:dyDescent="0.25">
      <c r="A75" s="251" t="s">
        <v>237</v>
      </c>
      <c r="B75" s="600"/>
      <c r="C75" s="16"/>
      <c r="D75" s="13">
        <v>8</v>
      </c>
      <c r="E75" s="86"/>
      <c r="F75" s="87"/>
      <c r="G75" s="62">
        <v>5</v>
      </c>
      <c r="H75" s="38">
        <f t="shared" si="42"/>
        <v>150</v>
      </c>
      <c r="I75" s="76">
        <v>52</v>
      </c>
      <c r="J75" s="72"/>
      <c r="K75" s="72"/>
      <c r="L75" s="81"/>
      <c r="M75" s="187"/>
      <c r="N75" s="653"/>
      <c r="O75" s="654"/>
      <c r="P75" s="654"/>
      <c r="Q75" s="354"/>
      <c r="R75" s="354"/>
      <c r="S75" s="655"/>
      <c r="T75" s="634"/>
      <c r="U75" s="635">
        <v>3.5</v>
      </c>
      <c r="Y75" s="438"/>
      <c r="Z75" s="20"/>
      <c r="AA75" s="20"/>
      <c r="AB75" s="20"/>
      <c r="AC75" s="20"/>
      <c r="AD75" s="20"/>
      <c r="AE75" s="20"/>
      <c r="AF75" s="21">
        <v>5</v>
      </c>
    </row>
    <row r="76" spans="1:33" s="176" customFormat="1" ht="18" customHeight="1" thickBot="1" x14ac:dyDescent="0.3">
      <c r="A76" s="251" t="s">
        <v>240</v>
      </c>
      <c r="B76" s="600"/>
      <c r="C76" s="23"/>
      <c r="D76" s="13">
        <v>8</v>
      </c>
      <c r="E76" s="86"/>
      <c r="F76" s="87"/>
      <c r="G76" s="379">
        <v>5</v>
      </c>
      <c r="H76" s="139">
        <f t="shared" si="42"/>
        <v>150</v>
      </c>
      <c r="I76" s="76">
        <v>52</v>
      </c>
      <c r="J76" s="188"/>
      <c r="K76" s="188"/>
      <c r="L76" s="380"/>
      <c r="M76" s="187"/>
      <c r="N76" s="653"/>
      <c r="O76" s="654"/>
      <c r="P76" s="654"/>
      <c r="Q76" s="656"/>
      <c r="R76" s="656"/>
      <c r="S76" s="656"/>
      <c r="T76" s="657"/>
      <c r="U76" s="658">
        <v>3.5</v>
      </c>
      <c r="V76" s="359"/>
      <c r="W76" s="190"/>
      <c r="X76" s="190"/>
      <c r="Y76" s="439"/>
      <c r="Z76" s="440"/>
      <c r="AA76" s="182"/>
      <c r="AB76" s="182"/>
      <c r="AC76" s="182"/>
      <c r="AD76" s="182"/>
      <c r="AE76" s="182"/>
      <c r="AF76" s="441">
        <v>5</v>
      </c>
    </row>
    <row r="77" spans="1:33" s="176" customFormat="1" ht="23.25" customHeight="1" thickBot="1" x14ac:dyDescent="0.3">
      <c r="A77" s="231"/>
      <c r="B77" s="229" t="s">
        <v>239</v>
      </c>
      <c r="C77" s="31"/>
      <c r="D77" s="145">
        <v>12</v>
      </c>
      <c r="E77" s="145"/>
      <c r="F77" s="146"/>
      <c r="G77" s="184">
        <f>SUM(G65:G76)</f>
        <v>60</v>
      </c>
      <c r="H77" s="184">
        <f t="shared" ref="H77:U77" si="43">SUM(H65:H76)</f>
        <v>1800</v>
      </c>
      <c r="I77" s="184">
        <f t="shared" si="43"/>
        <v>624</v>
      </c>
      <c r="J77" s="184">
        <f t="shared" si="43"/>
        <v>0</v>
      </c>
      <c r="K77" s="184">
        <f t="shared" si="43"/>
        <v>0</v>
      </c>
      <c r="L77" s="184">
        <f t="shared" si="43"/>
        <v>0</v>
      </c>
      <c r="M77" s="184">
        <f t="shared" si="43"/>
        <v>0</v>
      </c>
      <c r="N77" s="184">
        <f t="shared" si="43"/>
        <v>0</v>
      </c>
      <c r="O77" s="184">
        <f t="shared" si="43"/>
        <v>0</v>
      </c>
      <c r="P77" s="184">
        <f t="shared" si="43"/>
        <v>10.5</v>
      </c>
      <c r="Q77" s="184">
        <f t="shared" si="43"/>
        <v>7</v>
      </c>
      <c r="R77" s="184">
        <f t="shared" si="43"/>
        <v>7</v>
      </c>
      <c r="S77" s="184">
        <f t="shared" si="43"/>
        <v>3.5</v>
      </c>
      <c r="T77" s="184">
        <f t="shared" si="43"/>
        <v>7</v>
      </c>
      <c r="U77" s="184">
        <f t="shared" si="43"/>
        <v>7</v>
      </c>
      <c r="V77" s="212">
        <f>I77/H77</f>
        <v>0.34666666666666668</v>
      </c>
      <c r="W77" s="212"/>
      <c r="X77" s="212"/>
      <c r="Y77" s="435"/>
      <c r="Z77" s="436"/>
      <c r="AA77" s="79"/>
      <c r="AB77" s="79"/>
      <c r="AC77" s="79"/>
      <c r="AD77" s="79"/>
      <c r="AE77" s="79"/>
      <c r="AF77" s="79"/>
    </row>
    <row r="78" spans="1:33" s="176" customFormat="1" ht="41.25" customHeight="1" thickBot="1" x14ac:dyDescent="0.3">
      <c r="A78" s="233"/>
      <c r="B78" s="232" t="s">
        <v>166</v>
      </c>
      <c r="C78" s="196"/>
      <c r="D78" s="158"/>
      <c r="E78" s="234"/>
      <c r="F78" s="32"/>
      <c r="G78" s="368">
        <f>G77/G79</f>
        <v>0.25</v>
      </c>
      <c r="H78" s="196"/>
      <c r="I78" s="158"/>
      <c r="J78" s="158"/>
      <c r="K78" s="158"/>
      <c r="L78" s="159"/>
      <c r="M78" s="129"/>
      <c r="N78" s="196"/>
      <c r="O78" s="158"/>
      <c r="P78" s="158"/>
      <c r="Q78" s="158"/>
      <c r="R78" s="158"/>
      <c r="S78" s="158"/>
      <c r="T78" s="235"/>
      <c r="U78" s="236"/>
      <c r="Y78" s="20"/>
      <c r="Z78" s="20"/>
      <c r="AA78" s="20"/>
      <c r="AB78" s="20"/>
      <c r="AC78" s="20"/>
      <c r="AD78" s="20"/>
      <c r="AE78" s="20"/>
      <c r="AF78" s="20"/>
    </row>
    <row r="79" spans="1:33" s="176" customFormat="1" ht="18.600000000000001" thickBot="1" x14ac:dyDescent="0.3">
      <c r="A79" s="151"/>
      <c r="B79" s="232" t="s">
        <v>241</v>
      </c>
      <c r="C79" s="57">
        <f t="shared" ref="C79:U79" si="44">C27+C63+C77</f>
        <v>28</v>
      </c>
      <c r="D79" s="57">
        <f t="shared" si="44"/>
        <v>36</v>
      </c>
      <c r="E79" s="57">
        <f t="shared" si="44"/>
        <v>3</v>
      </c>
      <c r="F79" s="57">
        <f t="shared" si="44"/>
        <v>1</v>
      </c>
      <c r="G79" s="57">
        <f t="shared" si="44"/>
        <v>240</v>
      </c>
      <c r="H79" s="57">
        <f t="shared" si="44"/>
        <v>7200</v>
      </c>
      <c r="I79" s="57">
        <f t="shared" si="44"/>
        <v>2496</v>
      </c>
      <c r="J79" s="57">
        <f t="shared" si="44"/>
        <v>908</v>
      </c>
      <c r="K79" s="57">
        <f t="shared" si="44"/>
        <v>58</v>
      </c>
      <c r="L79" s="57">
        <f t="shared" si="44"/>
        <v>906</v>
      </c>
      <c r="M79" s="57">
        <f t="shared" si="44"/>
        <v>3528</v>
      </c>
      <c r="N79" s="57">
        <f t="shared" si="44"/>
        <v>23</v>
      </c>
      <c r="O79" s="57">
        <f t="shared" si="44"/>
        <v>23.5</v>
      </c>
      <c r="P79" s="57">
        <f t="shared" si="44"/>
        <v>21.5</v>
      </c>
      <c r="Q79" s="57">
        <f t="shared" si="44"/>
        <v>21.5</v>
      </c>
      <c r="R79" s="57">
        <f t="shared" si="44"/>
        <v>20</v>
      </c>
      <c r="S79" s="57">
        <f t="shared" si="44"/>
        <v>22</v>
      </c>
      <c r="T79" s="57">
        <f t="shared" si="44"/>
        <v>21.5</v>
      </c>
      <c r="U79" s="57">
        <f t="shared" si="44"/>
        <v>18.5</v>
      </c>
      <c r="V79" s="360">
        <f t="shared" ref="V79:V83" si="45">SUM(N79:U79)</f>
        <v>171.5</v>
      </c>
      <c r="Y79" s="193">
        <f t="shared" ref="Y79:AF79" si="46">SUM(Y12:Y78)</f>
        <v>30</v>
      </c>
      <c r="Z79" s="193">
        <f t="shared" si="46"/>
        <v>30</v>
      </c>
      <c r="AA79" s="193">
        <f t="shared" si="46"/>
        <v>30</v>
      </c>
      <c r="AB79" s="193">
        <f t="shared" si="46"/>
        <v>30</v>
      </c>
      <c r="AC79" s="193">
        <f t="shared" si="46"/>
        <v>30</v>
      </c>
      <c r="AD79" s="193">
        <f t="shared" si="46"/>
        <v>30</v>
      </c>
      <c r="AE79" s="193">
        <f t="shared" si="46"/>
        <v>30</v>
      </c>
      <c r="AF79" s="193">
        <f t="shared" si="46"/>
        <v>30</v>
      </c>
      <c r="AG79" s="262">
        <f>SUM(Y79:AF79)</f>
        <v>240</v>
      </c>
    </row>
    <row r="80" spans="1:33" s="176" customFormat="1" ht="19.5" customHeight="1" x14ac:dyDescent="0.25">
      <c r="A80" s="44"/>
      <c r="B80" s="131"/>
      <c r="C80" s="559" t="s">
        <v>52</v>
      </c>
      <c r="D80" s="560"/>
      <c r="E80" s="560"/>
      <c r="F80" s="560"/>
      <c r="G80" s="560"/>
      <c r="H80" s="560"/>
      <c r="I80" s="560"/>
      <c r="J80" s="560"/>
      <c r="K80" s="560"/>
      <c r="L80" s="560"/>
      <c r="M80" s="561"/>
      <c r="N80" s="45">
        <v>3</v>
      </c>
      <c r="O80" s="36">
        <v>3</v>
      </c>
      <c r="P80" s="36">
        <v>4</v>
      </c>
      <c r="Q80" s="36">
        <v>3</v>
      </c>
      <c r="R80" s="36">
        <v>3</v>
      </c>
      <c r="S80" s="36">
        <v>5</v>
      </c>
      <c r="T80" s="48">
        <v>4</v>
      </c>
      <c r="U80" s="257">
        <v>3</v>
      </c>
      <c r="V80" s="360">
        <f t="shared" si="45"/>
        <v>28</v>
      </c>
      <c r="W80" s="177"/>
      <c r="X80" s="177"/>
      <c r="Y80" s="194"/>
      <c r="Z80" s="194"/>
      <c r="AA80" s="194"/>
      <c r="AB80" s="194"/>
      <c r="AC80" s="194"/>
      <c r="AD80" s="194"/>
      <c r="AE80" s="194"/>
      <c r="AF80" s="194"/>
    </row>
    <row r="81" spans="1:32" s="176" customFormat="1" ht="19.5" customHeight="1" x14ac:dyDescent="0.25">
      <c r="A81" s="44"/>
      <c r="B81" s="131"/>
      <c r="C81" s="559" t="s">
        <v>53</v>
      </c>
      <c r="D81" s="560"/>
      <c r="E81" s="560"/>
      <c r="F81" s="560"/>
      <c r="G81" s="560"/>
      <c r="H81" s="560"/>
      <c r="I81" s="560"/>
      <c r="J81" s="560"/>
      <c r="K81" s="560"/>
      <c r="L81" s="560"/>
      <c r="M81" s="561"/>
      <c r="N81" s="88">
        <v>6</v>
      </c>
      <c r="O81" s="34">
        <v>6</v>
      </c>
      <c r="P81" s="34">
        <v>4</v>
      </c>
      <c r="Q81" s="34">
        <v>5</v>
      </c>
      <c r="R81" s="34">
        <v>4</v>
      </c>
      <c r="S81" s="36">
        <v>3</v>
      </c>
      <c r="T81" s="369">
        <v>3</v>
      </c>
      <c r="U81" s="257">
        <v>4</v>
      </c>
      <c r="V81" s="360">
        <f t="shared" si="45"/>
        <v>35</v>
      </c>
      <c r="W81" s="177"/>
      <c r="X81" s="177"/>
      <c r="Y81" s="194"/>
      <c r="Z81" s="194"/>
      <c r="AA81" s="194"/>
      <c r="AB81" s="194"/>
      <c r="AC81" s="194"/>
      <c r="AD81" s="194"/>
      <c r="AE81" s="194"/>
      <c r="AF81" s="194"/>
    </row>
    <row r="82" spans="1:32" s="176" customFormat="1" ht="15.75" customHeight="1" x14ac:dyDescent="0.25">
      <c r="A82" s="44"/>
      <c r="B82" s="131"/>
      <c r="C82" s="562" t="s">
        <v>169</v>
      </c>
      <c r="D82" s="563"/>
      <c r="E82" s="563"/>
      <c r="F82" s="563"/>
      <c r="G82" s="563"/>
      <c r="H82" s="563"/>
      <c r="I82" s="563"/>
      <c r="J82" s="563"/>
      <c r="K82" s="563"/>
      <c r="L82" s="563"/>
      <c r="M82" s="564"/>
      <c r="N82" s="88"/>
      <c r="O82" s="34"/>
      <c r="P82" s="34"/>
      <c r="Q82" s="34"/>
      <c r="R82" s="34"/>
      <c r="S82" s="43"/>
      <c r="T82" s="18"/>
      <c r="U82" s="19"/>
      <c r="V82" s="360">
        <f t="shared" si="45"/>
        <v>0</v>
      </c>
      <c r="W82" s="177"/>
      <c r="X82" s="177"/>
      <c r="Y82" s="194"/>
      <c r="Z82" s="194"/>
      <c r="AA82" s="194"/>
      <c r="AB82" s="194"/>
      <c r="AC82" s="194"/>
      <c r="AD82" s="194"/>
      <c r="AE82" s="194"/>
      <c r="AF82" s="194"/>
    </row>
    <row r="83" spans="1:32" s="176" customFormat="1" ht="22.5" customHeight="1" thickBot="1" x14ac:dyDescent="0.3">
      <c r="A83" s="44"/>
      <c r="B83" s="131"/>
      <c r="C83" s="593" t="s">
        <v>54</v>
      </c>
      <c r="D83" s="594"/>
      <c r="E83" s="594"/>
      <c r="F83" s="594"/>
      <c r="G83" s="594"/>
      <c r="H83" s="594"/>
      <c r="I83" s="594"/>
      <c r="J83" s="594"/>
      <c r="K83" s="594"/>
      <c r="L83" s="594"/>
      <c r="M83" s="595"/>
      <c r="N83" s="152"/>
      <c r="O83" s="46"/>
      <c r="P83" s="46"/>
      <c r="Q83" s="46">
        <v>1</v>
      </c>
      <c r="R83" s="46"/>
      <c r="S83" s="47">
        <v>1</v>
      </c>
      <c r="T83" s="149">
        <v>1</v>
      </c>
      <c r="U83" s="191"/>
      <c r="V83" s="360">
        <f t="shared" si="45"/>
        <v>3</v>
      </c>
      <c r="W83" s="177"/>
      <c r="X83" s="177"/>
      <c r="Y83" s="194"/>
      <c r="Z83" s="194"/>
      <c r="AA83" s="194"/>
      <c r="AB83" s="194"/>
      <c r="AC83" s="194"/>
      <c r="AD83" s="194"/>
      <c r="AE83" s="194"/>
      <c r="AF83" s="194"/>
    </row>
    <row r="84" spans="1:32" s="153" customFormat="1" ht="21.75" customHeight="1" x14ac:dyDescent="0.25">
      <c r="A84" s="555"/>
      <c r="B84" s="555"/>
      <c r="C84" s="555"/>
      <c r="D84" s="555"/>
      <c r="E84" s="555"/>
      <c r="F84" s="555"/>
      <c r="G84" s="555"/>
      <c r="H84" s="555"/>
      <c r="I84" s="555"/>
      <c r="J84" s="555"/>
      <c r="K84" s="555"/>
      <c r="L84" s="555"/>
      <c r="M84" s="555"/>
      <c r="N84" s="555"/>
      <c r="O84" s="555"/>
      <c r="P84" s="555"/>
      <c r="Q84" s="555"/>
      <c r="R84" s="555"/>
      <c r="S84" s="555"/>
      <c r="T84" s="8"/>
      <c r="U84" s="8"/>
      <c r="Y84" s="195"/>
      <c r="Z84" s="195"/>
      <c r="AA84" s="195"/>
      <c r="AB84" s="195"/>
      <c r="AC84" s="195"/>
      <c r="AD84" s="195"/>
      <c r="AE84" s="195"/>
      <c r="AF84" s="195"/>
    </row>
    <row r="85" spans="1:32" s="153" customFormat="1" ht="18.75" customHeight="1" x14ac:dyDescent="0.25">
      <c r="A85" s="1"/>
      <c r="B85" s="3" t="s">
        <v>93</v>
      </c>
      <c r="C85" s="2"/>
      <c r="D85" s="552" t="s">
        <v>93</v>
      </c>
      <c r="E85" s="552"/>
      <c r="F85" s="552"/>
      <c r="G85" s="2"/>
      <c r="H85" s="211"/>
      <c r="I85" s="211"/>
      <c r="J85" s="6"/>
      <c r="K85" s="2"/>
      <c r="L85" s="329" t="s">
        <v>93</v>
      </c>
      <c r="M85" s="330"/>
      <c r="N85" s="330"/>
      <c r="O85" s="331"/>
      <c r="P85" s="219"/>
      <c r="Q85" s="332"/>
      <c r="R85" s="333"/>
      <c r="S85" s="3"/>
      <c r="T85" s="3"/>
      <c r="U85" s="3"/>
      <c r="Y85" s="195"/>
      <c r="Z85" s="195"/>
      <c r="AA85" s="195"/>
      <c r="AB85" s="195"/>
      <c r="AC85" s="195"/>
      <c r="AD85" s="195"/>
      <c r="AE85" s="195"/>
      <c r="AF85" s="195"/>
    </row>
    <row r="86" spans="1:32" s="153" customFormat="1" ht="18.75" customHeight="1" x14ac:dyDescent="0.25">
      <c r="A86" s="7"/>
      <c r="B86" s="132" t="s">
        <v>94</v>
      </c>
      <c r="C86" s="132"/>
      <c r="D86" s="553" t="s">
        <v>186</v>
      </c>
      <c r="E86" s="553"/>
      <c r="F86" s="553"/>
      <c r="G86" s="553"/>
      <c r="H86" s="553"/>
      <c r="I86" s="553"/>
      <c r="J86" s="553"/>
      <c r="K86" s="132"/>
      <c r="L86" s="334" t="s">
        <v>216</v>
      </c>
      <c r="M86" s="331"/>
      <c r="N86" s="331"/>
      <c r="O86" s="331"/>
      <c r="P86" s="219"/>
      <c r="Q86" s="332"/>
      <c r="R86" s="333"/>
      <c r="S86" s="132"/>
      <c r="T86" s="132"/>
      <c r="U86" s="132"/>
      <c r="Y86" s="195"/>
      <c r="Z86" s="195"/>
      <c r="AA86" s="195"/>
      <c r="AB86" s="195"/>
      <c r="AC86" s="195"/>
      <c r="AD86" s="195"/>
      <c r="AE86" s="195"/>
      <c r="AF86" s="195"/>
    </row>
    <row r="87" spans="1:32" s="153" customFormat="1" ht="18.75" customHeight="1" x14ac:dyDescent="0.25">
      <c r="A87" s="1"/>
      <c r="B87" s="228" t="s">
        <v>95</v>
      </c>
      <c r="C87" s="132"/>
      <c r="D87" s="554" t="s">
        <v>187</v>
      </c>
      <c r="E87" s="554"/>
      <c r="F87" s="554"/>
      <c r="G87" s="554"/>
      <c r="H87" s="554"/>
      <c r="I87" s="554"/>
      <c r="J87" s="132"/>
      <c r="K87" s="8"/>
      <c r="L87" s="334" t="s">
        <v>168</v>
      </c>
      <c r="M87" s="331"/>
      <c r="N87" s="331"/>
      <c r="O87" s="331"/>
      <c r="P87" s="219"/>
      <c r="Q87" s="332"/>
      <c r="R87" s="333"/>
      <c r="S87" s="132"/>
      <c r="T87" s="132"/>
      <c r="U87" s="132"/>
      <c r="Y87" s="195"/>
      <c r="Z87" s="195"/>
      <c r="AA87" s="195"/>
      <c r="AB87" s="195"/>
      <c r="AC87" s="195"/>
      <c r="AD87" s="195"/>
      <c r="AE87" s="195"/>
      <c r="AF87" s="195"/>
    </row>
    <row r="88" spans="1:32" s="153" customFormat="1" ht="18.75" customHeight="1" x14ac:dyDescent="0.25">
      <c r="A88" s="1"/>
      <c r="C88" s="132"/>
      <c r="D88" s="554"/>
      <c r="E88" s="554"/>
      <c r="F88" s="554"/>
      <c r="G88" s="554"/>
      <c r="H88" s="554"/>
      <c r="I88" s="554"/>
      <c r="J88" s="132"/>
      <c r="K88" s="132"/>
      <c r="L88" s="334" t="s">
        <v>217</v>
      </c>
      <c r="M88" s="331"/>
      <c r="N88" s="331"/>
      <c r="O88" s="331"/>
      <c r="P88" s="219"/>
      <c r="Q88" s="332"/>
      <c r="R88" s="333"/>
      <c r="S88" s="132"/>
      <c r="T88" s="132"/>
      <c r="U88" s="132"/>
      <c r="Y88" s="195"/>
      <c r="Z88" s="195"/>
      <c r="AA88" s="195"/>
      <c r="AB88" s="195"/>
      <c r="AC88" s="195"/>
      <c r="AD88" s="195"/>
      <c r="AE88" s="195"/>
      <c r="AF88" s="195"/>
    </row>
    <row r="89" spans="1:32" s="153" customFormat="1" ht="18.75" customHeight="1" x14ac:dyDescent="0.25">
      <c r="A89" s="1"/>
      <c r="C89" s="7"/>
      <c r="D89" s="554"/>
      <c r="E89" s="554"/>
      <c r="F89" s="554"/>
      <c r="G89" s="554"/>
      <c r="H89" s="554"/>
      <c r="I89" s="554"/>
      <c r="J89" s="7"/>
      <c r="K89" s="132"/>
      <c r="L89" s="331" t="s">
        <v>218</v>
      </c>
      <c r="M89" s="331"/>
      <c r="N89" s="331"/>
      <c r="O89" s="331"/>
      <c r="P89" s="335"/>
      <c r="Q89" s="336"/>
      <c r="R89" s="337"/>
      <c r="S89" s="132"/>
      <c r="T89" s="132"/>
      <c r="U89" s="132"/>
      <c r="Y89" s="195"/>
      <c r="Z89" s="195"/>
      <c r="AA89" s="195"/>
      <c r="AB89" s="195"/>
      <c r="AC89" s="195"/>
      <c r="AD89" s="195"/>
      <c r="AE89" s="195"/>
      <c r="AF89" s="195"/>
    </row>
    <row r="90" spans="1:32" s="153" customFormat="1" ht="18.75" customHeight="1" x14ac:dyDescent="0.25">
      <c r="A90" s="226"/>
      <c r="B90" s="132" t="s">
        <v>179</v>
      </c>
      <c r="C90" s="132"/>
      <c r="D90" s="554"/>
      <c r="E90" s="554"/>
      <c r="F90" s="554"/>
      <c r="G90" s="554"/>
      <c r="H90" s="554"/>
      <c r="I90" s="554"/>
      <c r="J90" s="132"/>
      <c r="K90" s="132"/>
      <c r="L90" s="331"/>
      <c r="M90" s="331"/>
      <c r="N90" s="331"/>
      <c r="O90" s="331"/>
      <c r="P90" s="219"/>
      <c r="Q90" s="332"/>
      <c r="R90" s="333"/>
      <c r="S90" s="132"/>
      <c r="T90" s="3"/>
      <c r="U90" s="3"/>
      <c r="Y90" s="195"/>
      <c r="Z90" s="195"/>
      <c r="AA90" s="195"/>
      <c r="AB90" s="195"/>
      <c r="AC90" s="195"/>
      <c r="AD90" s="195"/>
      <c r="AE90" s="195"/>
      <c r="AF90" s="195"/>
    </row>
    <row r="91" spans="1:32" s="153" customFormat="1" ht="18.75" customHeight="1" x14ac:dyDescent="0.25">
      <c r="A91" s="1"/>
      <c r="B91" s="218" t="s">
        <v>223</v>
      </c>
      <c r="C91" s="132"/>
      <c r="D91" s="554"/>
      <c r="E91" s="554"/>
      <c r="F91" s="554"/>
      <c r="G91" s="554"/>
      <c r="H91" s="554"/>
      <c r="I91" s="554"/>
      <c r="J91" s="6"/>
      <c r="K91" s="132"/>
      <c r="L91" s="338" t="s">
        <v>93</v>
      </c>
      <c r="M91" s="338"/>
      <c r="N91" s="338"/>
      <c r="O91" s="338"/>
      <c r="P91" s="339"/>
      <c r="Q91" s="332"/>
      <c r="R91" s="333"/>
      <c r="S91" s="132"/>
      <c r="T91" s="132"/>
      <c r="U91" s="132"/>
      <c r="Y91" s="195"/>
      <c r="Z91" s="195"/>
      <c r="AA91" s="195"/>
      <c r="AB91" s="195"/>
      <c r="AC91" s="195"/>
      <c r="AD91" s="195"/>
      <c r="AE91" s="195"/>
      <c r="AF91" s="195"/>
    </row>
    <row r="92" spans="1:32" s="153" customFormat="1" ht="18.75" customHeight="1" x14ac:dyDescent="0.25">
      <c r="A92" s="1"/>
      <c r="C92" s="228"/>
      <c r="D92" s="132" t="s">
        <v>96</v>
      </c>
      <c r="E92" s="132"/>
      <c r="F92" s="132"/>
      <c r="G92" s="132" t="s">
        <v>178</v>
      </c>
      <c r="H92" s="132"/>
      <c r="J92" s="228"/>
      <c r="K92" s="132"/>
      <c r="L92" s="340" t="s">
        <v>219</v>
      </c>
      <c r="M92" s="340"/>
      <c r="N92" s="340"/>
      <c r="O92" s="340"/>
      <c r="P92" s="341"/>
      <c r="Q92" s="341"/>
      <c r="R92" s="333"/>
      <c r="S92" s="132"/>
      <c r="T92" s="132"/>
      <c r="U92" s="132"/>
      <c r="Y92" s="195"/>
      <c r="Z92" s="195"/>
      <c r="AA92" s="195"/>
      <c r="AB92" s="195"/>
      <c r="AC92" s="195"/>
      <c r="AD92" s="195"/>
      <c r="AE92" s="195"/>
      <c r="AF92" s="195"/>
    </row>
    <row r="93" spans="1:32" s="153" customFormat="1" ht="18.75" customHeight="1" x14ac:dyDescent="0.25">
      <c r="A93" s="1"/>
      <c r="B93" s="132" t="s">
        <v>93</v>
      </c>
      <c r="C93" s="132"/>
      <c r="D93" s="107" t="s">
        <v>222</v>
      </c>
      <c r="E93" s="154"/>
      <c r="F93" s="154"/>
      <c r="G93" s="258"/>
      <c r="H93" s="7"/>
      <c r="I93" s="132"/>
      <c r="J93" s="228"/>
      <c r="K93" s="132"/>
      <c r="L93" s="340" t="s">
        <v>220</v>
      </c>
      <c r="M93" s="340"/>
      <c r="N93" s="340"/>
      <c r="O93" s="340"/>
      <c r="P93" s="341"/>
      <c r="Q93" s="341"/>
      <c r="R93" s="333"/>
      <c r="S93" s="132"/>
      <c r="T93" s="132"/>
      <c r="U93" s="132"/>
      <c r="Y93" s="195"/>
      <c r="Z93" s="195"/>
      <c r="AA93" s="195"/>
      <c r="AB93" s="195"/>
      <c r="AC93" s="195"/>
      <c r="AD93" s="195"/>
      <c r="AE93" s="195"/>
      <c r="AF93" s="195"/>
    </row>
    <row r="94" spans="1:32" s="154" customFormat="1" ht="37.799999999999997" customHeight="1" x14ac:dyDescent="0.25">
      <c r="A94" s="4"/>
      <c r="B94" s="227" t="s">
        <v>184</v>
      </c>
      <c r="C94" s="132"/>
      <c r="D94" s="132"/>
      <c r="E94" s="132"/>
      <c r="F94" s="132"/>
      <c r="G94" s="132"/>
      <c r="H94" s="132"/>
      <c r="I94" s="8"/>
      <c r="J94" s="132"/>
      <c r="K94" s="132"/>
      <c r="L94" s="340" t="s">
        <v>221</v>
      </c>
      <c r="M94" s="340"/>
      <c r="N94" s="340"/>
      <c r="O94" s="340"/>
      <c r="P94" s="341"/>
      <c r="Q94" s="341"/>
      <c r="R94" s="333"/>
      <c r="S94" s="132"/>
      <c r="T94" s="132"/>
      <c r="U94" s="132"/>
      <c r="V94" s="153"/>
      <c r="Y94" s="195"/>
      <c r="Z94" s="195"/>
      <c r="AA94" s="195"/>
      <c r="AB94" s="195"/>
      <c r="AC94" s="195"/>
      <c r="AD94" s="195"/>
      <c r="AE94" s="195"/>
      <c r="AF94" s="195"/>
    </row>
    <row r="95" spans="1:32" s="154" customFormat="1" ht="18.75" customHeight="1" x14ac:dyDescent="0.35">
      <c r="A95" s="5"/>
      <c r="B95" s="551" t="s">
        <v>185</v>
      </c>
      <c r="C95" s="7"/>
      <c r="D95" s="7"/>
      <c r="E95" s="7"/>
      <c r="F95" s="7"/>
      <c r="G95" s="7"/>
      <c r="H95" s="132"/>
      <c r="I95" s="6"/>
      <c r="J95" s="132"/>
      <c r="K95" s="132"/>
      <c r="L95" s="342" t="s">
        <v>218</v>
      </c>
      <c r="M95" s="342"/>
      <c r="N95" s="342"/>
      <c r="O95" s="342"/>
      <c r="P95" s="219"/>
      <c r="Q95" s="332"/>
      <c r="R95" s="333"/>
      <c r="S95" s="132"/>
      <c r="T95" s="132"/>
      <c r="U95" s="132"/>
      <c r="V95" s="153"/>
      <c r="Y95" s="195"/>
      <c r="Z95" s="195"/>
      <c r="AA95" s="195"/>
      <c r="AB95" s="195"/>
      <c r="AC95" s="195"/>
      <c r="AD95" s="195"/>
      <c r="AE95" s="195"/>
      <c r="AF95" s="195"/>
    </row>
    <row r="96" spans="1:32" s="154" customFormat="1" ht="18" x14ac:dyDescent="0.25">
      <c r="A96" s="5"/>
      <c r="B96" s="551"/>
      <c r="C96" s="228"/>
      <c r="D96" s="7"/>
      <c r="E96" s="7"/>
      <c r="F96" s="7"/>
      <c r="G96" s="228"/>
      <c r="H96" s="228"/>
      <c r="I96" s="228"/>
      <c r="J96" s="228"/>
      <c r="K96" s="8"/>
      <c r="M96" s="8"/>
      <c r="N96" s="7"/>
      <c r="O96" s="132"/>
      <c r="P96" s="7"/>
      <c r="Q96" s="8"/>
      <c r="R96" s="8"/>
      <c r="S96" s="9"/>
      <c r="T96" s="8"/>
      <c r="U96" s="8"/>
      <c r="V96" s="153"/>
      <c r="Y96" s="195"/>
      <c r="Z96" s="195"/>
      <c r="AA96" s="195"/>
      <c r="AB96" s="195"/>
      <c r="AC96" s="195"/>
      <c r="AD96" s="195"/>
      <c r="AE96" s="195"/>
      <c r="AF96" s="195"/>
    </row>
    <row r="97" spans="1:21" x14ac:dyDescent="0.25">
      <c r="A97" s="199"/>
      <c r="B97" s="154"/>
      <c r="C97" s="200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</row>
    <row r="98" spans="1:21" ht="18" x14ac:dyDescent="0.25">
      <c r="A98" s="199"/>
      <c r="B98" s="132" t="s">
        <v>180</v>
      </c>
      <c r="C98" s="200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</row>
    <row r="99" spans="1:21" x14ac:dyDescent="0.25">
      <c r="A99" s="199"/>
      <c r="B99" s="218" t="s">
        <v>224</v>
      </c>
      <c r="C99" s="200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</row>
    <row r="100" spans="1:21" x14ac:dyDescent="0.25">
      <c r="A100" s="199"/>
      <c r="B100" s="201"/>
      <c r="C100" s="200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</row>
    <row r="101" spans="1:21" x14ac:dyDescent="0.25">
      <c r="A101" s="199"/>
      <c r="B101" s="201"/>
      <c r="C101" s="200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</row>
    <row r="102" spans="1:21" x14ac:dyDescent="0.25">
      <c r="A102" s="199"/>
      <c r="B102" s="201"/>
      <c r="C102" s="200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</row>
    <row r="103" spans="1:21" x14ac:dyDescent="0.25">
      <c r="A103" s="199"/>
      <c r="B103" s="201"/>
      <c r="C103" s="200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</row>
    <row r="104" spans="1:21" x14ac:dyDescent="0.25">
      <c r="A104" s="199"/>
      <c r="B104" s="201"/>
      <c r="C104" s="200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</row>
    <row r="105" spans="1:21" x14ac:dyDescent="0.25">
      <c r="A105" s="199"/>
      <c r="B105" s="201"/>
      <c r="C105" s="200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</row>
    <row r="106" spans="1:21" x14ac:dyDescent="0.25">
      <c r="A106" s="199"/>
      <c r="B106" s="201"/>
      <c r="C106" s="200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</row>
    <row r="107" spans="1:21" x14ac:dyDescent="0.25">
      <c r="A107" s="199"/>
      <c r="B107" s="201"/>
      <c r="C107" s="200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</row>
    <row r="108" spans="1:21" x14ac:dyDescent="0.25">
      <c r="A108" s="199"/>
      <c r="B108" s="201"/>
      <c r="C108" s="200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</row>
    <row r="109" spans="1:21" x14ac:dyDescent="0.25">
      <c r="A109" s="199"/>
      <c r="B109" s="201"/>
      <c r="C109" s="200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</row>
    <row r="110" spans="1:21" x14ac:dyDescent="0.25">
      <c r="A110" s="199"/>
      <c r="B110" s="201"/>
      <c r="C110" s="200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</row>
    <row r="111" spans="1:21" x14ac:dyDescent="0.25">
      <c r="A111" s="199"/>
      <c r="B111" s="201"/>
      <c r="C111" s="200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</row>
    <row r="112" spans="1:21" x14ac:dyDescent="0.25">
      <c r="A112" s="199"/>
      <c r="B112" s="201"/>
      <c r="C112" s="200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</row>
    <row r="113" spans="1:21" x14ac:dyDescent="0.25">
      <c r="A113" s="199"/>
      <c r="B113" s="201"/>
      <c r="C113" s="200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</row>
    <row r="114" spans="1:21" x14ac:dyDescent="0.25">
      <c r="A114" s="199"/>
      <c r="B114" s="201"/>
      <c r="C114" s="200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</row>
    <row r="115" spans="1:21" x14ac:dyDescent="0.25">
      <c r="A115" s="199"/>
      <c r="B115" s="201"/>
      <c r="C115" s="200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</row>
    <row r="116" spans="1:21" x14ac:dyDescent="0.25">
      <c r="A116" s="199"/>
      <c r="B116" s="201"/>
      <c r="C116" s="200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</row>
    <row r="117" spans="1:21" x14ac:dyDescent="0.25">
      <c r="A117" s="199"/>
      <c r="B117" s="201"/>
      <c r="C117" s="200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</row>
    <row r="118" spans="1:21" x14ac:dyDescent="0.25">
      <c r="A118" s="199"/>
      <c r="B118" s="201"/>
      <c r="C118" s="200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</row>
    <row r="119" spans="1:21" x14ac:dyDescent="0.25">
      <c r="A119" s="199"/>
      <c r="B119" s="201"/>
      <c r="C119" s="200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</row>
    <row r="120" spans="1:21" x14ac:dyDescent="0.25">
      <c r="A120" s="199"/>
      <c r="B120" s="201"/>
      <c r="C120" s="200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1"/>
      <c r="Q120" s="201"/>
      <c r="R120" s="201"/>
      <c r="S120" s="201"/>
      <c r="T120" s="201"/>
      <c r="U120" s="201"/>
    </row>
    <row r="121" spans="1:21" x14ac:dyDescent="0.25">
      <c r="A121" s="199"/>
      <c r="B121" s="201"/>
      <c r="C121" s="200"/>
      <c r="D121" s="201"/>
      <c r="E121" s="201"/>
      <c r="F121" s="201"/>
      <c r="G121" s="201"/>
      <c r="H121" s="201"/>
      <c r="I121" s="201"/>
      <c r="J121" s="201"/>
      <c r="K121" s="201"/>
      <c r="L121" s="201"/>
      <c r="M121" s="201"/>
      <c r="N121" s="201"/>
      <c r="O121" s="201"/>
      <c r="P121" s="201"/>
      <c r="Q121" s="201"/>
      <c r="R121" s="201"/>
      <c r="S121" s="201"/>
      <c r="T121" s="201"/>
      <c r="U121" s="201"/>
    </row>
    <row r="122" spans="1:21" x14ac:dyDescent="0.25">
      <c r="A122" s="199"/>
      <c r="B122" s="201"/>
      <c r="C122" s="200"/>
      <c r="D122" s="201"/>
      <c r="E122" s="201"/>
      <c r="F122" s="201"/>
      <c r="G122" s="201"/>
      <c r="H122" s="201"/>
      <c r="I122" s="201"/>
      <c r="J122" s="201"/>
      <c r="K122" s="201"/>
      <c r="L122" s="201"/>
      <c r="M122" s="201"/>
      <c r="N122" s="201"/>
      <c r="O122" s="201"/>
      <c r="P122" s="201"/>
      <c r="Q122" s="201"/>
      <c r="R122" s="201"/>
      <c r="S122" s="201"/>
      <c r="T122" s="201"/>
      <c r="U122" s="201"/>
    </row>
    <row r="123" spans="1:21" x14ac:dyDescent="0.25">
      <c r="A123" s="199"/>
      <c r="B123" s="201"/>
      <c r="C123" s="200"/>
      <c r="D123" s="201"/>
      <c r="E123" s="201"/>
      <c r="F123" s="201"/>
      <c r="G123" s="201"/>
      <c r="H123" s="201"/>
      <c r="I123" s="201"/>
      <c r="J123" s="201"/>
      <c r="K123" s="201"/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</row>
    <row r="124" spans="1:21" x14ac:dyDescent="0.25">
      <c r="A124" s="199"/>
      <c r="B124" s="201"/>
      <c r="C124" s="200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  <c r="Q124" s="201"/>
      <c r="R124" s="201"/>
      <c r="S124" s="201"/>
      <c r="T124" s="201"/>
      <c r="U124" s="201"/>
    </row>
    <row r="125" spans="1:21" x14ac:dyDescent="0.25">
      <c r="A125" s="199"/>
      <c r="B125" s="201"/>
      <c r="C125" s="200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  <c r="P125" s="201"/>
      <c r="Q125" s="201"/>
      <c r="R125" s="201"/>
      <c r="S125" s="201"/>
      <c r="T125" s="201"/>
      <c r="U125" s="201"/>
    </row>
    <row r="126" spans="1:21" x14ac:dyDescent="0.25">
      <c r="A126" s="199"/>
      <c r="B126" s="201"/>
      <c r="C126" s="200"/>
      <c r="D126" s="201"/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  <c r="P126" s="201"/>
      <c r="Q126" s="201"/>
      <c r="R126" s="201"/>
      <c r="S126" s="201"/>
      <c r="T126" s="201"/>
      <c r="U126" s="201"/>
    </row>
    <row r="127" spans="1:21" x14ac:dyDescent="0.25">
      <c r="A127" s="199"/>
      <c r="B127" s="201"/>
      <c r="C127" s="200"/>
      <c r="D127" s="201"/>
      <c r="E127" s="201"/>
      <c r="F127" s="201"/>
      <c r="G127" s="201"/>
      <c r="H127" s="201"/>
      <c r="I127" s="201"/>
      <c r="J127" s="201"/>
      <c r="K127" s="201"/>
      <c r="L127" s="201"/>
      <c r="M127" s="201"/>
      <c r="N127" s="201"/>
      <c r="O127" s="201"/>
      <c r="P127" s="201"/>
      <c r="Q127" s="201"/>
      <c r="R127" s="201"/>
      <c r="S127" s="201"/>
      <c r="T127" s="201"/>
      <c r="U127" s="201"/>
    </row>
    <row r="128" spans="1:21" x14ac:dyDescent="0.25">
      <c r="A128" s="199"/>
      <c r="B128" s="201"/>
      <c r="C128" s="200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01"/>
      <c r="O128" s="201"/>
      <c r="P128" s="201"/>
      <c r="Q128" s="201"/>
      <c r="R128" s="201"/>
      <c r="S128" s="201"/>
      <c r="T128" s="201"/>
      <c r="U128" s="201"/>
    </row>
    <row r="129" spans="1:21" x14ac:dyDescent="0.25">
      <c r="A129" s="199"/>
      <c r="B129" s="201"/>
      <c r="C129" s="200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1"/>
      <c r="O129" s="201"/>
      <c r="P129" s="201"/>
      <c r="Q129" s="201"/>
      <c r="R129" s="201"/>
      <c r="S129" s="201"/>
      <c r="T129" s="201"/>
      <c r="U129" s="201"/>
    </row>
    <row r="130" spans="1:21" x14ac:dyDescent="0.25">
      <c r="A130" s="199"/>
      <c r="B130" s="201"/>
      <c r="C130" s="200"/>
      <c r="D130" s="201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</row>
    <row r="131" spans="1:21" x14ac:dyDescent="0.25">
      <c r="C131" s="205"/>
    </row>
    <row r="132" spans="1:21" x14ac:dyDescent="0.25">
      <c r="C132" s="205"/>
    </row>
    <row r="133" spans="1:21" x14ac:dyDescent="0.25">
      <c r="C133" s="205"/>
    </row>
    <row r="134" spans="1:21" x14ac:dyDescent="0.25">
      <c r="C134" s="205"/>
    </row>
    <row r="135" spans="1:21" x14ac:dyDescent="0.25">
      <c r="C135" s="205"/>
    </row>
    <row r="136" spans="1:21" x14ac:dyDescent="0.25">
      <c r="C136" s="205"/>
    </row>
    <row r="137" spans="1:21" x14ac:dyDescent="0.25">
      <c r="C137" s="205"/>
    </row>
    <row r="138" spans="1:21" x14ac:dyDescent="0.25">
      <c r="C138" s="205"/>
    </row>
    <row r="139" spans="1:21" x14ac:dyDescent="0.25">
      <c r="C139" s="205"/>
    </row>
    <row r="140" spans="1:21" x14ac:dyDescent="0.25">
      <c r="C140" s="205"/>
    </row>
    <row r="141" spans="1:21" x14ac:dyDescent="0.25">
      <c r="C141" s="205"/>
    </row>
    <row r="142" spans="1:21" x14ac:dyDescent="0.25">
      <c r="C142" s="205"/>
    </row>
    <row r="143" spans="1:21" x14ac:dyDescent="0.25">
      <c r="C143" s="205"/>
    </row>
    <row r="144" spans="1:21" x14ac:dyDescent="0.25">
      <c r="C144" s="205"/>
    </row>
    <row r="145" spans="3:3" x14ac:dyDescent="0.25">
      <c r="C145" s="205"/>
    </row>
    <row r="146" spans="3:3" x14ac:dyDescent="0.25">
      <c r="C146" s="205"/>
    </row>
    <row r="147" spans="3:3" x14ac:dyDescent="0.25">
      <c r="C147" s="205"/>
    </row>
    <row r="148" spans="3:3" x14ac:dyDescent="0.25">
      <c r="C148" s="205"/>
    </row>
    <row r="149" spans="3:3" x14ac:dyDescent="0.25">
      <c r="C149" s="205"/>
    </row>
    <row r="150" spans="3:3" x14ac:dyDescent="0.25">
      <c r="C150" s="205"/>
    </row>
    <row r="151" spans="3:3" x14ac:dyDescent="0.25">
      <c r="C151" s="205"/>
    </row>
    <row r="152" spans="3:3" x14ac:dyDescent="0.25">
      <c r="C152" s="205"/>
    </row>
    <row r="153" spans="3:3" x14ac:dyDescent="0.25">
      <c r="C153" s="205"/>
    </row>
    <row r="154" spans="3:3" x14ac:dyDescent="0.25">
      <c r="C154" s="205"/>
    </row>
    <row r="155" spans="3:3" x14ac:dyDescent="0.25">
      <c r="C155" s="205"/>
    </row>
    <row r="156" spans="3:3" x14ac:dyDescent="0.25">
      <c r="C156" s="205"/>
    </row>
    <row r="157" spans="3:3" x14ac:dyDescent="0.25">
      <c r="C157" s="205"/>
    </row>
    <row r="158" spans="3:3" x14ac:dyDescent="0.25">
      <c r="C158" s="205"/>
    </row>
    <row r="159" spans="3:3" x14ac:dyDescent="0.25">
      <c r="C159" s="205"/>
    </row>
    <row r="160" spans="3:3" x14ac:dyDescent="0.25">
      <c r="C160" s="205"/>
    </row>
    <row r="161" spans="3:3" x14ac:dyDescent="0.25">
      <c r="C161" s="205"/>
    </row>
    <row r="162" spans="3:3" x14ac:dyDescent="0.25">
      <c r="C162" s="205"/>
    </row>
    <row r="163" spans="3:3" x14ac:dyDescent="0.25">
      <c r="C163" s="205"/>
    </row>
    <row r="164" spans="3:3" x14ac:dyDescent="0.25">
      <c r="C164" s="205"/>
    </row>
    <row r="165" spans="3:3" x14ac:dyDescent="0.25">
      <c r="C165" s="205"/>
    </row>
    <row r="166" spans="3:3" x14ac:dyDescent="0.25">
      <c r="C166" s="205"/>
    </row>
    <row r="167" spans="3:3" x14ac:dyDescent="0.25">
      <c r="C167" s="205"/>
    </row>
    <row r="168" spans="3:3" x14ac:dyDescent="0.25">
      <c r="C168" s="205"/>
    </row>
    <row r="169" spans="3:3" x14ac:dyDescent="0.25">
      <c r="C169" s="205"/>
    </row>
    <row r="170" spans="3:3" x14ac:dyDescent="0.25">
      <c r="C170" s="205"/>
    </row>
    <row r="171" spans="3:3" x14ac:dyDescent="0.25">
      <c r="C171" s="205"/>
    </row>
    <row r="172" spans="3:3" x14ac:dyDescent="0.25">
      <c r="C172" s="205"/>
    </row>
    <row r="173" spans="3:3" x14ac:dyDescent="0.25">
      <c r="C173" s="205"/>
    </row>
    <row r="174" spans="3:3" x14ac:dyDescent="0.25">
      <c r="C174" s="205"/>
    </row>
    <row r="175" spans="3:3" x14ac:dyDescent="0.25">
      <c r="C175" s="205"/>
    </row>
    <row r="176" spans="3:3" x14ac:dyDescent="0.25">
      <c r="C176" s="205"/>
    </row>
    <row r="177" spans="3:3" x14ac:dyDescent="0.25">
      <c r="C177" s="205"/>
    </row>
    <row r="178" spans="3:3" x14ac:dyDescent="0.25">
      <c r="C178" s="205"/>
    </row>
    <row r="179" spans="3:3" x14ac:dyDescent="0.25">
      <c r="C179" s="205"/>
    </row>
    <row r="180" spans="3:3" x14ac:dyDescent="0.25">
      <c r="C180" s="205"/>
    </row>
    <row r="181" spans="3:3" x14ac:dyDescent="0.25">
      <c r="C181" s="205"/>
    </row>
    <row r="182" spans="3:3" x14ac:dyDescent="0.25">
      <c r="C182" s="205"/>
    </row>
    <row r="183" spans="3:3" x14ac:dyDescent="0.25">
      <c r="C183" s="205"/>
    </row>
    <row r="184" spans="3:3" x14ac:dyDescent="0.25">
      <c r="C184" s="205"/>
    </row>
    <row r="185" spans="3:3" x14ac:dyDescent="0.25">
      <c r="C185" s="205"/>
    </row>
    <row r="186" spans="3:3" x14ac:dyDescent="0.25">
      <c r="C186" s="205"/>
    </row>
    <row r="187" spans="3:3" x14ac:dyDescent="0.25">
      <c r="C187" s="205"/>
    </row>
    <row r="188" spans="3:3" x14ac:dyDescent="0.25">
      <c r="C188" s="205"/>
    </row>
    <row r="189" spans="3:3" x14ac:dyDescent="0.25">
      <c r="C189" s="205"/>
    </row>
    <row r="190" spans="3:3" x14ac:dyDescent="0.25">
      <c r="C190" s="205"/>
    </row>
    <row r="191" spans="3:3" x14ac:dyDescent="0.25">
      <c r="C191" s="205"/>
    </row>
    <row r="192" spans="3:3" x14ac:dyDescent="0.25">
      <c r="C192" s="205"/>
    </row>
    <row r="193" spans="3:3" x14ac:dyDescent="0.25">
      <c r="C193" s="205"/>
    </row>
    <row r="194" spans="3:3" x14ac:dyDescent="0.25">
      <c r="C194" s="205"/>
    </row>
    <row r="195" spans="3:3" x14ac:dyDescent="0.25">
      <c r="C195" s="205"/>
    </row>
    <row r="196" spans="3:3" x14ac:dyDescent="0.25">
      <c r="C196" s="205"/>
    </row>
    <row r="197" spans="3:3" x14ac:dyDescent="0.25">
      <c r="C197" s="205"/>
    </row>
    <row r="198" spans="3:3" x14ac:dyDescent="0.25">
      <c r="C198" s="205"/>
    </row>
    <row r="199" spans="3:3" x14ac:dyDescent="0.25">
      <c r="C199" s="205"/>
    </row>
    <row r="200" spans="3:3" x14ac:dyDescent="0.25">
      <c r="C200" s="205"/>
    </row>
    <row r="201" spans="3:3" x14ac:dyDescent="0.25">
      <c r="C201" s="205"/>
    </row>
    <row r="202" spans="3:3" x14ac:dyDescent="0.25">
      <c r="C202" s="205"/>
    </row>
    <row r="203" spans="3:3" x14ac:dyDescent="0.25">
      <c r="C203" s="205"/>
    </row>
    <row r="204" spans="3:3" x14ac:dyDescent="0.25">
      <c r="C204" s="205"/>
    </row>
    <row r="205" spans="3:3" x14ac:dyDescent="0.25">
      <c r="C205" s="205"/>
    </row>
    <row r="206" spans="3:3" x14ac:dyDescent="0.25">
      <c r="C206" s="205"/>
    </row>
    <row r="207" spans="3:3" x14ac:dyDescent="0.25">
      <c r="C207" s="205"/>
    </row>
    <row r="208" spans="3:3" x14ac:dyDescent="0.25">
      <c r="C208" s="205"/>
    </row>
    <row r="209" spans="3:3" x14ac:dyDescent="0.25">
      <c r="C209" s="205"/>
    </row>
    <row r="210" spans="3:3" x14ac:dyDescent="0.25">
      <c r="C210" s="205"/>
    </row>
    <row r="211" spans="3:3" x14ac:dyDescent="0.25">
      <c r="C211" s="205"/>
    </row>
    <row r="212" spans="3:3" x14ac:dyDescent="0.25">
      <c r="C212" s="205"/>
    </row>
    <row r="213" spans="3:3" x14ac:dyDescent="0.25">
      <c r="C213" s="205"/>
    </row>
    <row r="214" spans="3:3" x14ac:dyDescent="0.25">
      <c r="C214" s="205"/>
    </row>
    <row r="215" spans="3:3" x14ac:dyDescent="0.25">
      <c r="C215" s="205"/>
    </row>
    <row r="216" spans="3:3" x14ac:dyDescent="0.25">
      <c r="C216" s="205"/>
    </row>
    <row r="217" spans="3:3" x14ac:dyDescent="0.25">
      <c r="C217" s="205"/>
    </row>
    <row r="218" spans="3:3" x14ac:dyDescent="0.25">
      <c r="C218" s="205"/>
    </row>
    <row r="219" spans="3:3" x14ac:dyDescent="0.25">
      <c r="C219" s="205"/>
    </row>
    <row r="220" spans="3:3" x14ac:dyDescent="0.25">
      <c r="C220" s="205"/>
    </row>
    <row r="221" spans="3:3" x14ac:dyDescent="0.25">
      <c r="C221" s="205"/>
    </row>
    <row r="222" spans="3:3" x14ac:dyDescent="0.25">
      <c r="C222" s="205"/>
    </row>
    <row r="223" spans="3:3" x14ac:dyDescent="0.25">
      <c r="C223" s="205"/>
    </row>
    <row r="224" spans="3:3" x14ac:dyDescent="0.25">
      <c r="C224" s="205"/>
    </row>
    <row r="225" spans="3:3" x14ac:dyDescent="0.25">
      <c r="C225" s="205"/>
    </row>
    <row r="226" spans="3:3" x14ac:dyDescent="0.25">
      <c r="C226" s="205"/>
    </row>
    <row r="227" spans="3:3" x14ac:dyDescent="0.25">
      <c r="C227" s="205"/>
    </row>
    <row r="228" spans="3:3" x14ac:dyDescent="0.25">
      <c r="C228" s="205"/>
    </row>
    <row r="229" spans="3:3" x14ac:dyDescent="0.25">
      <c r="C229" s="205"/>
    </row>
    <row r="230" spans="3:3" x14ac:dyDescent="0.25">
      <c r="C230" s="205"/>
    </row>
    <row r="231" spans="3:3" x14ac:dyDescent="0.25">
      <c r="C231" s="205"/>
    </row>
    <row r="232" spans="3:3" x14ac:dyDescent="0.25">
      <c r="C232" s="205"/>
    </row>
    <row r="233" spans="3:3" x14ac:dyDescent="0.25">
      <c r="C233" s="205"/>
    </row>
    <row r="234" spans="3:3" x14ac:dyDescent="0.25">
      <c r="C234" s="205"/>
    </row>
    <row r="235" spans="3:3" x14ac:dyDescent="0.25">
      <c r="C235" s="205"/>
    </row>
    <row r="236" spans="3:3" x14ac:dyDescent="0.25">
      <c r="C236" s="205"/>
    </row>
    <row r="237" spans="3:3" x14ac:dyDescent="0.25">
      <c r="C237" s="205"/>
    </row>
    <row r="238" spans="3:3" x14ac:dyDescent="0.25">
      <c r="C238" s="205"/>
    </row>
    <row r="239" spans="3:3" x14ac:dyDescent="0.25">
      <c r="C239" s="205"/>
    </row>
    <row r="240" spans="3:3" x14ac:dyDescent="0.25">
      <c r="C240" s="205"/>
    </row>
    <row r="241" spans="3:3" x14ac:dyDescent="0.25">
      <c r="C241" s="205"/>
    </row>
    <row r="242" spans="3:3" x14ac:dyDescent="0.25">
      <c r="C242" s="205"/>
    </row>
    <row r="243" spans="3:3" x14ac:dyDescent="0.25">
      <c r="C243" s="205"/>
    </row>
    <row r="244" spans="3:3" x14ac:dyDescent="0.25">
      <c r="C244" s="205"/>
    </row>
    <row r="245" spans="3:3" x14ac:dyDescent="0.25">
      <c r="C245" s="205"/>
    </row>
    <row r="246" spans="3:3" x14ac:dyDescent="0.25">
      <c r="C246" s="205"/>
    </row>
    <row r="247" spans="3:3" x14ac:dyDescent="0.25">
      <c r="C247" s="205"/>
    </row>
    <row r="248" spans="3:3" x14ac:dyDescent="0.25">
      <c r="C248" s="205"/>
    </row>
    <row r="249" spans="3:3" x14ac:dyDescent="0.25">
      <c r="C249" s="205"/>
    </row>
    <row r="250" spans="3:3" x14ac:dyDescent="0.25">
      <c r="C250" s="205"/>
    </row>
    <row r="251" spans="3:3" x14ac:dyDescent="0.25">
      <c r="C251" s="205"/>
    </row>
    <row r="252" spans="3:3" x14ac:dyDescent="0.25">
      <c r="C252" s="205"/>
    </row>
    <row r="253" spans="3:3" x14ac:dyDescent="0.25">
      <c r="C253" s="205"/>
    </row>
    <row r="254" spans="3:3" x14ac:dyDescent="0.25">
      <c r="C254" s="205"/>
    </row>
    <row r="255" spans="3:3" x14ac:dyDescent="0.25">
      <c r="C255" s="205"/>
    </row>
    <row r="256" spans="3:3" x14ac:dyDescent="0.25">
      <c r="C256" s="205"/>
    </row>
    <row r="257" spans="3:3" x14ac:dyDescent="0.25">
      <c r="C257" s="205"/>
    </row>
    <row r="258" spans="3:3" x14ac:dyDescent="0.25">
      <c r="C258" s="205"/>
    </row>
    <row r="259" spans="3:3" x14ac:dyDescent="0.25">
      <c r="C259" s="205"/>
    </row>
    <row r="260" spans="3:3" x14ac:dyDescent="0.25">
      <c r="C260" s="205"/>
    </row>
    <row r="261" spans="3:3" x14ac:dyDescent="0.25">
      <c r="C261" s="205"/>
    </row>
    <row r="262" spans="3:3" x14ac:dyDescent="0.25">
      <c r="C262" s="205"/>
    </row>
    <row r="263" spans="3:3" x14ac:dyDescent="0.25">
      <c r="C263" s="205"/>
    </row>
    <row r="264" spans="3:3" x14ac:dyDescent="0.25">
      <c r="C264" s="205"/>
    </row>
    <row r="265" spans="3:3" x14ac:dyDescent="0.25">
      <c r="C265" s="205"/>
    </row>
    <row r="266" spans="3:3" x14ac:dyDescent="0.25">
      <c r="C266" s="205"/>
    </row>
    <row r="267" spans="3:3" x14ac:dyDescent="0.25">
      <c r="C267" s="205"/>
    </row>
    <row r="268" spans="3:3" x14ac:dyDescent="0.25">
      <c r="C268" s="205"/>
    </row>
    <row r="269" spans="3:3" x14ac:dyDescent="0.25">
      <c r="C269" s="205"/>
    </row>
    <row r="270" spans="3:3" x14ac:dyDescent="0.25">
      <c r="C270" s="205"/>
    </row>
    <row r="271" spans="3:3" x14ac:dyDescent="0.25">
      <c r="C271" s="205"/>
    </row>
    <row r="272" spans="3:3" x14ac:dyDescent="0.25">
      <c r="C272" s="205"/>
    </row>
    <row r="273" spans="3:3" x14ac:dyDescent="0.25">
      <c r="C273" s="205"/>
    </row>
    <row r="274" spans="3:3" x14ac:dyDescent="0.25">
      <c r="C274" s="205"/>
    </row>
    <row r="275" spans="3:3" x14ac:dyDescent="0.25">
      <c r="C275" s="205"/>
    </row>
    <row r="276" spans="3:3" x14ac:dyDescent="0.25">
      <c r="C276" s="205"/>
    </row>
    <row r="277" spans="3:3" x14ac:dyDescent="0.25">
      <c r="C277" s="205"/>
    </row>
    <row r="278" spans="3:3" x14ac:dyDescent="0.25">
      <c r="C278" s="205"/>
    </row>
    <row r="279" spans="3:3" x14ac:dyDescent="0.25">
      <c r="C279" s="205"/>
    </row>
    <row r="280" spans="3:3" x14ac:dyDescent="0.25">
      <c r="C280" s="205"/>
    </row>
    <row r="281" spans="3:3" x14ac:dyDescent="0.25">
      <c r="C281" s="205"/>
    </row>
    <row r="282" spans="3:3" x14ac:dyDescent="0.25">
      <c r="C282" s="205"/>
    </row>
    <row r="283" spans="3:3" x14ac:dyDescent="0.25">
      <c r="C283" s="205"/>
    </row>
    <row r="284" spans="3:3" x14ac:dyDescent="0.25">
      <c r="C284" s="205"/>
    </row>
    <row r="285" spans="3:3" x14ac:dyDescent="0.25">
      <c r="C285" s="205"/>
    </row>
    <row r="286" spans="3:3" x14ac:dyDescent="0.25">
      <c r="C286" s="205"/>
    </row>
    <row r="287" spans="3:3" x14ac:dyDescent="0.25">
      <c r="C287" s="205"/>
    </row>
    <row r="288" spans="3:3" x14ac:dyDescent="0.25">
      <c r="C288" s="205"/>
    </row>
    <row r="289" spans="3:3" x14ac:dyDescent="0.25">
      <c r="C289" s="205"/>
    </row>
    <row r="290" spans="3:3" x14ac:dyDescent="0.25">
      <c r="C290" s="205"/>
    </row>
    <row r="291" spans="3:3" x14ac:dyDescent="0.25">
      <c r="C291" s="205"/>
    </row>
    <row r="292" spans="3:3" x14ac:dyDescent="0.25">
      <c r="C292" s="205"/>
    </row>
    <row r="293" spans="3:3" x14ac:dyDescent="0.25">
      <c r="C293" s="205"/>
    </row>
    <row r="294" spans="3:3" x14ac:dyDescent="0.25">
      <c r="C294" s="205"/>
    </row>
    <row r="295" spans="3:3" x14ac:dyDescent="0.25">
      <c r="C295" s="205"/>
    </row>
    <row r="296" spans="3:3" x14ac:dyDescent="0.25">
      <c r="C296" s="205"/>
    </row>
    <row r="297" spans="3:3" x14ac:dyDescent="0.25">
      <c r="C297" s="205"/>
    </row>
    <row r="298" spans="3:3" x14ac:dyDescent="0.25">
      <c r="C298" s="205"/>
    </row>
    <row r="299" spans="3:3" x14ac:dyDescent="0.25">
      <c r="C299" s="205"/>
    </row>
    <row r="300" spans="3:3" x14ac:dyDescent="0.25">
      <c r="C300" s="205"/>
    </row>
    <row r="301" spans="3:3" x14ac:dyDescent="0.25">
      <c r="C301" s="205"/>
    </row>
    <row r="302" spans="3:3" x14ac:dyDescent="0.25">
      <c r="C302" s="205"/>
    </row>
    <row r="303" spans="3:3" x14ac:dyDescent="0.25">
      <c r="C303" s="205"/>
    </row>
    <row r="304" spans="3:3" x14ac:dyDescent="0.25">
      <c r="C304" s="205"/>
    </row>
    <row r="305" spans="3:3" x14ac:dyDescent="0.25">
      <c r="C305" s="205"/>
    </row>
    <row r="306" spans="3:3" x14ac:dyDescent="0.25">
      <c r="C306" s="205"/>
    </row>
    <row r="307" spans="3:3" x14ac:dyDescent="0.25">
      <c r="C307" s="205"/>
    </row>
    <row r="308" spans="3:3" x14ac:dyDescent="0.25">
      <c r="C308" s="205"/>
    </row>
    <row r="309" spans="3:3" x14ac:dyDescent="0.25">
      <c r="C309" s="205"/>
    </row>
    <row r="310" spans="3:3" x14ac:dyDescent="0.25">
      <c r="C310" s="205"/>
    </row>
    <row r="311" spans="3:3" x14ac:dyDescent="0.25">
      <c r="C311" s="205"/>
    </row>
    <row r="312" spans="3:3" x14ac:dyDescent="0.25">
      <c r="C312" s="205"/>
    </row>
    <row r="313" spans="3:3" x14ac:dyDescent="0.25">
      <c r="C313" s="205"/>
    </row>
    <row r="314" spans="3:3" x14ac:dyDescent="0.25">
      <c r="C314" s="205"/>
    </row>
    <row r="315" spans="3:3" x14ac:dyDescent="0.25">
      <c r="C315" s="205"/>
    </row>
    <row r="316" spans="3:3" x14ac:dyDescent="0.25">
      <c r="C316" s="205"/>
    </row>
    <row r="317" spans="3:3" x14ac:dyDescent="0.25">
      <c r="C317" s="205"/>
    </row>
    <row r="318" spans="3:3" x14ac:dyDescent="0.25">
      <c r="C318" s="205"/>
    </row>
    <row r="319" spans="3:3" x14ac:dyDescent="0.25">
      <c r="C319" s="205"/>
    </row>
    <row r="320" spans="3:3" x14ac:dyDescent="0.25">
      <c r="C320" s="205"/>
    </row>
    <row r="321" spans="3:3" x14ac:dyDescent="0.25">
      <c r="C321" s="205"/>
    </row>
    <row r="322" spans="3:3" x14ac:dyDescent="0.25">
      <c r="C322" s="205"/>
    </row>
    <row r="323" spans="3:3" x14ac:dyDescent="0.25">
      <c r="C323" s="205"/>
    </row>
    <row r="324" spans="3:3" x14ac:dyDescent="0.25">
      <c r="C324" s="205"/>
    </row>
    <row r="325" spans="3:3" x14ac:dyDescent="0.25">
      <c r="C325" s="205"/>
    </row>
    <row r="326" spans="3:3" x14ac:dyDescent="0.25">
      <c r="C326" s="205"/>
    </row>
    <row r="327" spans="3:3" x14ac:dyDescent="0.25">
      <c r="C327" s="205"/>
    </row>
    <row r="328" spans="3:3" x14ac:dyDescent="0.25">
      <c r="C328" s="205"/>
    </row>
    <row r="329" spans="3:3" x14ac:dyDescent="0.25">
      <c r="C329" s="205"/>
    </row>
    <row r="330" spans="3:3" x14ac:dyDescent="0.25">
      <c r="C330" s="205"/>
    </row>
    <row r="331" spans="3:3" x14ac:dyDescent="0.25">
      <c r="C331" s="205"/>
    </row>
    <row r="332" spans="3:3" x14ac:dyDescent="0.25">
      <c r="C332" s="205"/>
    </row>
    <row r="333" spans="3:3" x14ac:dyDescent="0.25">
      <c r="C333" s="205"/>
    </row>
    <row r="334" spans="3:3" x14ac:dyDescent="0.25">
      <c r="C334" s="205"/>
    </row>
    <row r="335" spans="3:3" x14ac:dyDescent="0.25">
      <c r="C335" s="205"/>
    </row>
    <row r="336" spans="3:3" x14ac:dyDescent="0.25">
      <c r="C336" s="205"/>
    </row>
    <row r="337" spans="3:3" x14ac:dyDescent="0.25">
      <c r="C337" s="205"/>
    </row>
    <row r="338" spans="3:3" x14ac:dyDescent="0.25">
      <c r="C338" s="205"/>
    </row>
    <row r="339" spans="3:3" x14ac:dyDescent="0.25">
      <c r="C339" s="205"/>
    </row>
    <row r="340" spans="3:3" x14ac:dyDescent="0.25">
      <c r="C340" s="205"/>
    </row>
    <row r="341" spans="3:3" x14ac:dyDescent="0.25">
      <c r="C341" s="205"/>
    </row>
    <row r="342" spans="3:3" x14ac:dyDescent="0.25">
      <c r="C342" s="205"/>
    </row>
    <row r="343" spans="3:3" x14ac:dyDescent="0.25">
      <c r="C343" s="205"/>
    </row>
    <row r="344" spans="3:3" x14ac:dyDescent="0.25">
      <c r="C344" s="205"/>
    </row>
    <row r="345" spans="3:3" x14ac:dyDescent="0.25">
      <c r="C345" s="205"/>
    </row>
    <row r="346" spans="3:3" x14ac:dyDescent="0.25">
      <c r="C346" s="205"/>
    </row>
    <row r="347" spans="3:3" x14ac:dyDescent="0.25">
      <c r="C347" s="205"/>
    </row>
    <row r="348" spans="3:3" x14ac:dyDescent="0.25">
      <c r="C348" s="205"/>
    </row>
    <row r="349" spans="3:3" x14ac:dyDescent="0.25">
      <c r="C349" s="205"/>
    </row>
    <row r="350" spans="3:3" x14ac:dyDescent="0.25">
      <c r="C350" s="205"/>
    </row>
    <row r="351" spans="3:3" x14ac:dyDescent="0.25">
      <c r="C351" s="205"/>
    </row>
    <row r="352" spans="3:3" x14ac:dyDescent="0.25">
      <c r="C352" s="205"/>
    </row>
    <row r="353" spans="3:3" x14ac:dyDescent="0.25">
      <c r="C353" s="205"/>
    </row>
    <row r="354" spans="3:3" x14ac:dyDescent="0.25">
      <c r="C354" s="205"/>
    </row>
    <row r="355" spans="3:3" x14ac:dyDescent="0.25">
      <c r="C355" s="205"/>
    </row>
    <row r="356" spans="3:3" x14ac:dyDescent="0.25">
      <c r="C356" s="205"/>
    </row>
    <row r="357" spans="3:3" x14ac:dyDescent="0.25">
      <c r="C357" s="205"/>
    </row>
    <row r="358" spans="3:3" x14ac:dyDescent="0.25">
      <c r="C358" s="205"/>
    </row>
    <row r="359" spans="3:3" x14ac:dyDescent="0.25">
      <c r="C359" s="205"/>
    </row>
    <row r="360" spans="3:3" x14ac:dyDescent="0.25">
      <c r="C360" s="205"/>
    </row>
    <row r="361" spans="3:3" x14ac:dyDescent="0.25">
      <c r="C361" s="205"/>
    </row>
    <row r="362" spans="3:3" x14ac:dyDescent="0.25">
      <c r="C362" s="205"/>
    </row>
    <row r="363" spans="3:3" x14ac:dyDescent="0.25">
      <c r="C363" s="205"/>
    </row>
    <row r="364" spans="3:3" x14ac:dyDescent="0.25">
      <c r="C364" s="205"/>
    </row>
    <row r="365" spans="3:3" x14ac:dyDescent="0.25">
      <c r="C365" s="205"/>
    </row>
    <row r="366" spans="3:3" x14ac:dyDescent="0.25">
      <c r="C366" s="205"/>
    </row>
    <row r="367" spans="3:3" x14ac:dyDescent="0.25">
      <c r="C367" s="205"/>
    </row>
    <row r="368" spans="3:3" x14ac:dyDescent="0.25">
      <c r="C368" s="205"/>
    </row>
    <row r="369" spans="3:3" x14ac:dyDescent="0.25">
      <c r="C369" s="205"/>
    </row>
    <row r="370" spans="3:3" x14ac:dyDescent="0.25">
      <c r="C370" s="205"/>
    </row>
    <row r="371" spans="3:3" x14ac:dyDescent="0.25">
      <c r="C371" s="205"/>
    </row>
    <row r="372" spans="3:3" x14ac:dyDescent="0.25">
      <c r="C372" s="205"/>
    </row>
    <row r="373" spans="3:3" x14ac:dyDescent="0.25">
      <c r="C373" s="205"/>
    </row>
    <row r="374" spans="3:3" x14ac:dyDescent="0.25">
      <c r="C374" s="205"/>
    </row>
    <row r="375" spans="3:3" x14ac:dyDescent="0.25">
      <c r="C375" s="205"/>
    </row>
    <row r="376" spans="3:3" x14ac:dyDescent="0.25">
      <c r="C376" s="205"/>
    </row>
    <row r="377" spans="3:3" x14ac:dyDescent="0.25">
      <c r="C377" s="205"/>
    </row>
    <row r="378" spans="3:3" x14ac:dyDescent="0.25">
      <c r="C378" s="205"/>
    </row>
    <row r="379" spans="3:3" x14ac:dyDescent="0.25">
      <c r="C379" s="205"/>
    </row>
    <row r="380" spans="3:3" x14ac:dyDescent="0.25">
      <c r="C380" s="205"/>
    </row>
    <row r="381" spans="3:3" x14ac:dyDescent="0.25">
      <c r="C381" s="205"/>
    </row>
    <row r="382" spans="3:3" x14ac:dyDescent="0.25">
      <c r="C382" s="205"/>
    </row>
    <row r="383" spans="3:3" x14ac:dyDescent="0.25">
      <c r="C383" s="205"/>
    </row>
    <row r="384" spans="3:3" x14ac:dyDescent="0.25">
      <c r="C384" s="205"/>
    </row>
    <row r="385" spans="3:3" x14ac:dyDescent="0.25">
      <c r="C385" s="205"/>
    </row>
    <row r="386" spans="3:3" x14ac:dyDescent="0.25">
      <c r="C386" s="205"/>
    </row>
    <row r="387" spans="3:3" x14ac:dyDescent="0.25">
      <c r="C387" s="205"/>
    </row>
    <row r="388" spans="3:3" x14ac:dyDescent="0.25">
      <c r="C388" s="205"/>
    </row>
    <row r="389" spans="3:3" x14ac:dyDescent="0.25">
      <c r="C389" s="205"/>
    </row>
    <row r="390" spans="3:3" x14ac:dyDescent="0.25">
      <c r="C390" s="205"/>
    </row>
    <row r="391" spans="3:3" x14ac:dyDescent="0.25">
      <c r="C391" s="205"/>
    </row>
    <row r="392" spans="3:3" x14ac:dyDescent="0.25">
      <c r="C392" s="205"/>
    </row>
    <row r="393" spans="3:3" x14ac:dyDescent="0.25">
      <c r="C393" s="205"/>
    </row>
    <row r="394" spans="3:3" x14ac:dyDescent="0.25">
      <c r="C394" s="205"/>
    </row>
    <row r="395" spans="3:3" x14ac:dyDescent="0.25">
      <c r="C395" s="205"/>
    </row>
    <row r="396" spans="3:3" x14ac:dyDescent="0.25">
      <c r="C396" s="205"/>
    </row>
    <row r="397" spans="3:3" x14ac:dyDescent="0.25">
      <c r="C397" s="205"/>
    </row>
    <row r="398" spans="3:3" x14ac:dyDescent="0.25">
      <c r="C398" s="205"/>
    </row>
    <row r="399" spans="3:3" x14ac:dyDescent="0.25">
      <c r="C399" s="205"/>
    </row>
    <row r="400" spans="3:3" x14ac:dyDescent="0.25">
      <c r="C400" s="205"/>
    </row>
    <row r="401" spans="3:3" x14ac:dyDescent="0.25">
      <c r="C401" s="205"/>
    </row>
    <row r="402" spans="3:3" x14ac:dyDescent="0.25">
      <c r="C402" s="205"/>
    </row>
    <row r="403" spans="3:3" x14ac:dyDescent="0.25">
      <c r="C403" s="205"/>
    </row>
    <row r="404" spans="3:3" x14ac:dyDescent="0.25">
      <c r="C404" s="205"/>
    </row>
    <row r="405" spans="3:3" x14ac:dyDescent="0.25">
      <c r="C405" s="205"/>
    </row>
    <row r="406" spans="3:3" x14ac:dyDescent="0.25">
      <c r="C406" s="205"/>
    </row>
    <row r="407" spans="3:3" x14ac:dyDescent="0.25">
      <c r="C407" s="205"/>
    </row>
    <row r="408" spans="3:3" x14ac:dyDescent="0.25">
      <c r="C408" s="205"/>
    </row>
    <row r="409" spans="3:3" x14ac:dyDescent="0.25">
      <c r="C409" s="205"/>
    </row>
    <row r="410" spans="3:3" x14ac:dyDescent="0.25">
      <c r="C410" s="205"/>
    </row>
    <row r="411" spans="3:3" x14ac:dyDescent="0.25">
      <c r="C411" s="205"/>
    </row>
    <row r="412" spans="3:3" x14ac:dyDescent="0.25">
      <c r="C412" s="205"/>
    </row>
    <row r="413" spans="3:3" x14ac:dyDescent="0.25">
      <c r="C413" s="205"/>
    </row>
    <row r="414" spans="3:3" x14ac:dyDescent="0.25">
      <c r="C414" s="205"/>
    </row>
    <row r="415" spans="3:3" x14ac:dyDescent="0.25">
      <c r="C415" s="205"/>
    </row>
    <row r="416" spans="3:3" x14ac:dyDescent="0.25">
      <c r="C416" s="205"/>
    </row>
    <row r="417" spans="3:3" x14ac:dyDescent="0.25">
      <c r="C417" s="205"/>
    </row>
    <row r="418" spans="3:3" x14ac:dyDescent="0.25">
      <c r="C418" s="205"/>
    </row>
    <row r="419" spans="3:3" x14ac:dyDescent="0.25">
      <c r="C419" s="205"/>
    </row>
    <row r="420" spans="3:3" x14ac:dyDescent="0.25">
      <c r="C420" s="205"/>
    </row>
    <row r="421" spans="3:3" x14ac:dyDescent="0.25">
      <c r="C421" s="205"/>
    </row>
    <row r="422" spans="3:3" x14ac:dyDescent="0.25">
      <c r="C422" s="205"/>
    </row>
    <row r="423" spans="3:3" x14ac:dyDescent="0.25">
      <c r="C423" s="205"/>
    </row>
    <row r="424" spans="3:3" x14ac:dyDescent="0.25">
      <c r="C424" s="205"/>
    </row>
    <row r="425" spans="3:3" x14ac:dyDescent="0.25">
      <c r="C425" s="205"/>
    </row>
    <row r="426" spans="3:3" x14ac:dyDescent="0.25">
      <c r="C426" s="205"/>
    </row>
    <row r="427" spans="3:3" x14ac:dyDescent="0.25">
      <c r="C427" s="205"/>
    </row>
    <row r="428" spans="3:3" x14ac:dyDescent="0.25">
      <c r="C428" s="205"/>
    </row>
    <row r="429" spans="3:3" x14ac:dyDescent="0.25">
      <c r="C429" s="205"/>
    </row>
    <row r="430" spans="3:3" x14ac:dyDescent="0.25">
      <c r="C430" s="205"/>
    </row>
    <row r="431" spans="3:3" x14ac:dyDescent="0.25">
      <c r="C431" s="205"/>
    </row>
    <row r="432" spans="3:3" x14ac:dyDescent="0.25">
      <c r="C432" s="205"/>
    </row>
    <row r="433" spans="3:3" x14ac:dyDescent="0.25">
      <c r="C433" s="205"/>
    </row>
    <row r="434" spans="3:3" x14ac:dyDescent="0.25">
      <c r="C434" s="205"/>
    </row>
    <row r="435" spans="3:3" x14ac:dyDescent="0.25">
      <c r="C435" s="205"/>
    </row>
    <row r="436" spans="3:3" x14ac:dyDescent="0.25">
      <c r="C436" s="205"/>
    </row>
    <row r="437" spans="3:3" x14ac:dyDescent="0.25">
      <c r="C437" s="205"/>
    </row>
    <row r="438" spans="3:3" x14ac:dyDescent="0.25">
      <c r="C438" s="205"/>
    </row>
    <row r="439" spans="3:3" x14ac:dyDescent="0.25">
      <c r="C439" s="205"/>
    </row>
    <row r="440" spans="3:3" x14ac:dyDescent="0.25">
      <c r="C440" s="205"/>
    </row>
    <row r="441" spans="3:3" x14ac:dyDescent="0.25">
      <c r="C441" s="205"/>
    </row>
    <row r="442" spans="3:3" x14ac:dyDescent="0.25">
      <c r="C442" s="205"/>
    </row>
    <row r="443" spans="3:3" x14ac:dyDescent="0.25">
      <c r="C443" s="205"/>
    </row>
    <row r="444" spans="3:3" x14ac:dyDescent="0.25">
      <c r="C444" s="205"/>
    </row>
    <row r="445" spans="3:3" x14ac:dyDescent="0.25">
      <c r="C445" s="205"/>
    </row>
    <row r="446" spans="3:3" x14ac:dyDescent="0.25">
      <c r="C446" s="205"/>
    </row>
    <row r="447" spans="3:3" x14ac:dyDescent="0.25">
      <c r="C447" s="205"/>
    </row>
    <row r="448" spans="3:3" x14ac:dyDescent="0.25">
      <c r="C448" s="205"/>
    </row>
    <row r="449" spans="3:3" x14ac:dyDescent="0.25">
      <c r="C449" s="205"/>
    </row>
    <row r="450" spans="3:3" x14ac:dyDescent="0.25">
      <c r="C450" s="205"/>
    </row>
    <row r="451" spans="3:3" x14ac:dyDescent="0.25">
      <c r="C451" s="205"/>
    </row>
    <row r="452" spans="3:3" x14ac:dyDescent="0.25">
      <c r="C452" s="205"/>
    </row>
    <row r="453" spans="3:3" x14ac:dyDescent="0.25">
      <c r="C453" s="205"/>
    </row>
    <row r="454" spans="3:3" x14ac:dyDescent="0.25">
      <c r="C454" s="205"/>
    </row>
    <row r="455" spans="3:3" x14ac:dyDescent="0.25">
      <c r="C455" s="205"/>
    </row>
    <row r="456" spans="3:3" x14ac:dyDescent="0.25">
      <c r="C456" s="205"/>
    </row>
    <row r="457" spans="3:3" x14ac:dyDescent="0.25">
      <c r="C457" s="205"/>
    </row>
    <row r="458" spans="3:3" x14ac:dyDescent="0.25">
      <c r="C458" s="205"/>
    </row>
    <row r="459" spans="3:3" x14ac:dyDescent="0.25">
      <c r="C459" s="205"/>
    </row>
    <row r="460" spans="3:3" x14ac:dyDescent="0.25">
      <c r="C460" s="205"/>
    </row>
    <row r="461" spans="3:3" x14ac:dyDescent="0.25">
      <c r="C461" s="205"/>
    </row>
    <row r="462" spans="3:3" x14ac:dyDescent="0.25">
      <c r="C462" s="205"/>
    </row>
    <row r="463" spans="3:3" x14ac:dyDescent="0.25">
      <c r="C463" s="205"/>
    </row>
    <row r="464" spans="3:3" x14ac:dyDescent="0.25">
      <c r="C464" s="205"/>
    </row>
    <row r="465" spans="3:3" x14ac:dyDescent="0.25">
      <c r="C465" s="205"/>
    </row>
    <row r="466" spans="3:3" x14ac:dyDescent="0.25">
      <c r="C466" s="205"/>
    </row>
    <row r="467" spans="3:3" x14ac:dyDescent="0.25">
      <c r="C467" s="205"/>
    </row>
    <row r="468" spans="3:3" x14ac:dyDescent="0.25">
      <c r="C468" s="205"/>
    </row>
    <row r="469" spans="3:3" x14ac:dyDescent="0.25">
      <c r="C469" s="205"/>
    </row>
    <row r="470" spans="3:3" x14ac:dyDescent="0.25">
      <c r="C470" s="205"/>
    </row>
    <row r="471" spans="3:3" x14ac:dyDescent="0.25">
      <c r="C471" s="205"/>
    </row>
    <row r="472" spans="3:3" x14ac:dyDescent="0.25">
      <c r="C472" s="205"/>
    </row>
    <row r="473" spans="3:3" x14ac:dyDescent="0.25">
      <c r="C473" s="205"/>
    </row>
    <row r="474" spans="3:3" x14ac:dyDescent="0.25">
      <c r="C474" s="205"/>
    </row>
    <row r="475" spans="3:3" x14ac:dyDescent="0.25">
      <c r="C475" s="205"/>
    </row>
    <row r="476" spans="3:3" x14ac:dyDescent="0.25">
      <c r="C476" s="205"/>
    </row>
    <row r="477" spans="3:3" x14ac:dyDescent="0.25">
      <c r="C477" s="205"/>
    </row>
    <row r="478" spans="3:3" x14ac:dyDescent="0.25">
      <c r="C478" s="205"/>
    </row>
    <row r="479" spans="3:3" x14ac:dyDescent="0.25">
      <c r="C479" s="205"/>
    </row>
    <row r="480" spans="3:3" x14ac:dyDescent="0.25">
      <c r="C480" s="205"/>
    </row>
    <row r="481" spans="3:3" x14ac:dyDescent="0.25">
      <c r="C481" s="205"/>
    </row>
    <row r="482" spans="3:3" x14ac:dyDescent="0.25">
      <c r="C482" s="205"/>
    </row>
    <row r="483" spans="3:3" x14ac:dyDescent="0.25">
      <c r="C483" s="205"/>
    </row>
    <row r="484" spans="3:3" x14ac:dyDescent="0.25">
      <c r="C484" s="205"/>
    </row>
    <row r="485" spans="3:3" x14ac:dyDescent="0.25">
      <c r="C485" s="205"/>
    </row>
    <row r="486" spans="3:3" x14ac:dyDescent="0.25">
      <c r="C486" s="205"/>
    </row>
    <row r="487" spans="3:3" x14ac:dyDescent="0.25">
      <c r="C487" s="205"/>
    </row>
    <row r="488" spans="3:3" x14ac:dyDescent="0.25">
      <c r="C488" s="205"/>
    </row>
    <row r="489" spans="3:3" x14ac:dyDescent="0.25">
      <c r="C489" s="205"/>
    </row>
    <row r="490" spans="3:3" x14ac:dyDescent="0.25">
      <c r="C490" s="205"/>
    </row>
    <row r="491" spans="3:3" x14ac:dyDescent="0.25">
      <c r="C491" s="205"/>
    </row>
    <row r="492" spans="3:3" x14ac:dyDescent="0.25">
      <c r="C492" s="205"/>
    </row>
    <row r="493" spans="3:3" x14ac:dyDescent="0.25">
      <c r="C493" s="205"/>
    </row>
    <row r="494" spans="3:3" x14ac:dyDescent="0.25">
      <c r="C494" s="205"/>
    </row>
    <row r="495" spans="3:3" x14ac:dyDescent="0.25">
      <c r="C495" s="205"/>
    </row>
    <row r="496" spans="3:3" x14ac:dyDescent="0.25">
      <c r="C496" s="205"/>
    </row>
    <row r="497" spans="3:3" x14ac:dyDescent="0.25">
      <c r="C497" s="205"/>
    </row>
    <row r="498" spans="3:3" x14ac:dyDescent="0.25">
      <c r="C498" s="205"/>
    </row>
    <row r="499" spans="3:3" x14ac:dyDescent="0.25">
      <c r="C499" s="205"/>
    </row>
    <row r="500" spans="3:3" x14ac:dyDescent="0.25">
      <c r="C500" s="205"/>
    </row>
    <row r="501" spans="3:3" x14ac:dyDescent="0.25">
      <c r="C501" s="205"/>
    </row>
    <row r="502" spans="3:3" x14ac:dyDescent="0.25">
      <c r="C502" s="205"/>
    </row>
    <row r="503" spans="3:3" x14ac:dyDescent="0.25">
      <c r="C503" s="205"/>
    </row>
    <row r="504" spans="3:3" x14ac:dyDescent="0.25">
      <c r="C504" s="205"/>
    </row>
    <row r="505" spans="3:3" x14ac:dyDescent="0.25">
      <c r="C505" s="205"/>
    </row>
    <row r="506" spans="3:3" x14ac:dyDescent="0.25">
      <c r="C506" s="205"/>
    </row>
    <row r="507" spans="3:3" x14ac:dyDescent="0.25">
      <c r="C507" s="205"/>
    </row>
    <row r="508" spans="3:3" x14ac:dyDescent="0.25">
      <c r="C508" s="205"/>
    </row>
    <row r="509" spans="3:3" x14ac:dyDescent="0.25">
      <c r="C509" s="205"/>
    </row>
    <row r="510" spans="3:3" x14ac:dyDescent="0.25">
      <c r="C510" s="205"/>
    </row>
    <row r="511" spans="3:3" x14ac:dyDescent="0.25">
      <c r="C511" s="205"/>
    </row>
    <row r="512" spans="3:3" x14ac:dyDescent="0.25">
      <c r="C512" s="205"/>
    </row>
    <row r="513" spans="3:3" x14ac:dyDescent="0.25">
      <c r="C513" s="205"/>
    </row>
    <row r="514" spans="3:3" x14ac:dyDescent="0.25">
      <c r="C514" s="205"/>
    </row>
    <row r="515" spans="3:3" x14ac:dyDescent="0.25">
      <c r="C515" s="205"/>
    </row>
    <row r="516" spans="3:3" x14ac:dyDescent="0.25">
      <c r="C516" s="205"/>
    </row>
    <row r="517" spans="3:3" x14ac:dyDescent="0.25">
      <c r="C517" s="205"/>
    </row>
    <row r="518" spans="3:3" x14ac:dyDescent="0.25">
      <c r="C518" s="205"/>
    </row>
    <row r="519" spans="3:3" x14ac:dyDescent="0.25">
      <c r="C519" s="205"/>
    </row>
    <row r="520" spans="3:3" x14ac:dyDescent="0.25">
      <c r="C520" s="205"/>
    </row>
    <row r="521" spans="3:3" x14ac:dyDescent="0.25">
      <c r="C521" s="205"/>
    </row>
    <row r="522" spans="3:3" x14ac:dyDescent="0.25">
      <c r="C522" s="205"/>
    </row>
    <row r="523" spans="3:3" x14ac:dyDescent="0.25">
      <c r="C523" s="205"/>
    </row>
    <row r="524" spans="3:3" x14ac:dyDescent="0.25">
      <c r="C524" s="205"/>
    </row>
    <row r="525" spans="3:3" x14ac:dyDescent="0.25">
      <c r="C525" s="205"/>
    </row>
    <row r="526" spans="3:3" x14ac:dyDescent="0.25">
      <c r="C526" s="205"/>
    </row>
    <row r="527" spans="3:3" x14ac:dyDescent="0.25">
      <c r="C527" s="205"/>
    </row>
    <row r="528" spans="3:3" x14ac:dyDescent="0.25">
      <c r="C528" s="205"/>
    </row>
    <row r="529" spans="3:3" x14ac:dyDescent="0.25">
      <c r="C529" s="205"/>
    </row>
    <row r="530" spans="3:3" x14ac:dyDescent="0.25">
      <c r="C530" s="205"/>
    </row>
    <row r="531" spans="3:3" x14ac:dyDescent="0.25">
      <c r="C531" s="205"/>
    </row>
    <row r="532" spans="3:3" x14ac:dyDescent="0.25">
      <c r="C532" s="205"/>
    </row>
    <row r="533" spans="3:3" x14ac:dyDescent="0.25">
      <c r="C533" s="205"/>
    </row>
    <row r="534" spans="3:3" x14ac:dyDescent="0.25">
      <c r="C534" s="205"/>
    </row>
    <row r="535" spans="3:3" x14ac:dyDescent="0.25">
      <c r="C535" s="205"/>
    </row>
    <row r="536" spans="3:3" x14ac:dyDescent="0.25">
      <c r="C536" s="205"/>
    </row>
    <row r="537" spans="3:3" x14ac:dyDescent="0.25">
      <c r="C537" s="205"/>
    </row>
    <row r="538" spans="3:3" x14ac:dyDescent="0.25">
      <c r="C538" s="205"/>
    </row>
    <row r="539" spans="3:3" x14ac:dyDescent="0.25">
      <c r="C539" s="205"/>
    </row>
    <row r="540" spans="3:3" x14ac:dyDescent="0.25">
      <c r="C540" s="205"/>
    </row>
    <row r="541" spans="3:3" x14ac:dyDescent="0.25">
      <c r="C541" s="205"/>
    </row>
    <row r="542" spans="3:3" x14ac:dyDescent="0.25">
      <c r="C542" s="205"/>
    </row>
    <row r="543" spans="3:3" x14ac:dyDescent="0.25">
      <c r="C543" s="205"/>
    </row>
    <row r="544" spans="3:3" x14ac:dyDescent="0.25">
      <c r="C544" s="205"/>
    </row>
    <row r="545" spans="3:3" x14ac:dyDescent="0.25">
      <c r="C545" s="205"/>
    </row>
    <row r="546" spans="3:3" x14ac:dyDescent="0.25">
      <c r="C546" s="205"/>
    </row>
    <row r="547" spans="3:3" x14ac:dyDescent="0.25">
      <c r="C547" s="205"/>
    </row>
    <row r="548" spans="3:3" x14ac:dyDescent="0.25">
      <c r="C548" s="205"/>
    </row>
    <row r="549" spans="3:3" x14ac:dyDescent="0.25">
      <c r="C549" s="205"/>
    </row>
    <row r="550" spans="3:3" x14ac:dyDescent="0.25">
      <c r="C550" s="205"/>
    </row>
    <row r="551" spans="3:3" x14ac:dyDescent="0.25">
      <c r="C551" s="205"/>
    </row>
    <row r="552" spans="3:3" x14ac:dyDescent="0.25">
      <c r="C552" s="205"/>
    </row>
    <row r="553" spans="3:3" x14ac:dyDescent="0.25">
      <c r="C553" s="205"/>
    </row>
    <row r="554" spans="3:3" x14ac:dyDescent="0.25">
      <c r="C554" s="205"/>
    </row>
    <row r="555" spans="3:3" x14ac:dyDescent="0.25">
      <c r="C555" s="205"/>
    </row>
    <row r="556" spans="3:3" x14ac:dyDescent="0.25">
      <c r="C556" s="205"/>
    </row>
    <row r="557" spans="3:3" x14ac:dyDescent="0.25">
      <c r="C557" s="205"/>
    </row>
    <row r="558" spans="3:3" x14ac:dyDescent="0.25">
      <c r="C558" s="205"/>
    </row>
    <row r="559" spans="3:3" x14ac:dyDescent="0.25">
      <c r="C559" s="205"/>
    </row>
    <row r="560" spans="3:3" x14ac:dyDescent="0.25">
      <c r="C560" s="205"/>
    </row>
    <row r="561" spans="3:3" x14ac:dyDescent="0.25">
      <c r="C561" s="205"/>
    </row>
    <row r="562" spans="3:3" x14ac:dyDescent="0.25">
      <c r="C562" s="205"/>
    </row>
    <row r="563" spans="3:3" x14ac:dyDescent="0.25">
      <c r="C563" s="205"/>
    </row>
    <row r="564" spans="3:3" x14ac:dyDescent="0.25">
      <c r="C564" s="205"/>
    </row>
    <row r="565" spans="3:3" x14ac:dyDescent="0.25">
      <c r="C565" s="205"/>
    </row>
    <row r="566" spans="3:3" x14ac:dyDescent="0.25">
      <c r="C566" s="205"/>
    </row>
    <row r="567" spans="3:3" x14ac:dyDescent="0.25">
      <c r="C567" s="205"/>
    </row>
    <row r="568" spans="3:3" x14ac:dyDescent="0.25">
      <c r="C568" s="205"/>
    </row>
    <row r="569" spans="3:3" x14ac:dyDescent="0.25">
      <c r="C569" s="205"/>
    </row>
    <row r="570" spans="3:3" x14ac:dyDescent="0.25">
      <c r="C570" s="205"/>
    </row>
    <row r="571" spans="3:3" x14ac:dyDescent="0.25">
      <c r="C571" s="205"/>
    </row>
    <row r="572" spans="3:3" x14ac:dyDescent="0.25">
      <c r="C572" s="205"/>
    </row>
    <row r="573" spans="3:3" x14ac:dyDescent="0.25">
      <c r="C573" s="205"/>
    </row>
    <row r="574" spans="3:3" x14ac:dyDescent="0.25">
      <c r="C574" s="205"/>
    </row>
    <row r="575" spans="3:3" x14ac:dyDescent="0.25">
      <c r="C575" s="205"/>
    </row>
    <row r="576" spans="3:3" x14ac:dyDescent="0.25">
      <c r="C576" s="205"/>
    </row>
    <row r="577" spans="3:3" x14ac:dyDescent="0.25">
      <c r="C577" s="205"/>
    </row>
    <row r="578" spans="3:3" x14ac:dyDescent="0.25">
      <c r="C578" s="205"/>
    </row>
    <row r="579" spans="3:3" x14ac:dyDescent="0.25">
      <c r="C579" s="205"/>
    </row>
    <row r="580" spans="3:3" x14ac:dyDescent="0.25">
      <c r="C580" s="205"/>
    </row>
    <row r="581" spans="3:3" x14ac:dyDescent="0.25">
      <c r="C581" s="205"/>
    </row>
    <row r="582" spans="3:3" x14ac:dyDescent="0.25">
      <c r="C582" s="205"/>
    </row>
    <row r="583" spans="3:3" x14ac:dyDescent="0.25">
      <c r="C583" s="205"/>
    </row>
    <row r="584" spans="3:3" x14ac:dyDescent="0.25">
      <c r="C584" s="205"/>
    </row>
    <row r="585" spans="3:3" x14ac:dyDescent="0.25">
      <c r="C585" s="205"/>
    </row>
    <row r="586" spans="3:3" x14ac:dyDescent="0.25">
      <c r="C586" s="205"/>
    </row>
    <row r="587" spans="3:3" x14ac:dyDescent="0.25">
      <c r="C587" s="205"/>
    </row>
    <row r="588" spans="3:3" x14ac:dyDescent="0.25">
      <c r="C588" s="205"/>
    </row>
    <row r="589" spans="3:3" x14ac:dyDescent="0.25">
      <c r="C589" s="205"/>
    </row>
    <row r="590" spans="3:3" x14ac:dyDescent="0.25">
      <c r="C590" s="205"/>
    </row>
    <row r="591" spans="3:3" x14ac:dyDescent="0.25">
      <c r="C591" s="205"/>
    </row>
    <row r="592" spans="3:3" x14ac:dyDescent="0.25">
      <c r="C592" s="205"/>
    </row>
    <row r="593" spans="3:3" x14ac:dyDescent="0.25">
      <c r="C593" s="205"/>
    </row>
    <row r="594" spans="3:3" x14ac:dyDescent="0.25">
      <c r="C594" s="205"/>
    </row>
    <row r="595" spans="3:3" x14ac:dyDescent="0.25">
      <c r="C595" s="205"/>
    </row>
    <row r="596" spans="3:3" x14ac:dyDescent="0.25">
      <c r="C596" s="205"/>
    </row>
    <row r="597" spans="3:3" x14ac:dyDescent="0.25">
      <c r="C597" s="205"/>
    </row>
    <row r="598" spans="3:3" x14ac:dyDescent="0.25">
      <c r="C598" s="205"/>
    </row>
    <row r="599" spans="3:3" x14ac:dyDescent="0.25">
      <c r="C599" s="205"/>
    </row>
    <row r="600" spans="3:3" x14ac:dyDescent="0.25">
      <c r="C600" s="205"/>
    </row>
    <row r="601" spans="3:3" x14ac:dyDescent="0.25">
      <c r="C601" s="205"/>
    </row>
    <row r="602" spans="3:3" x14ac:dyDescent="0.25">
      <c r="C602" s="205"/>
    </row>
    <row r="603" spans="3:3" x14ac:dyDescent="0.25">
      <c r="C603" s="205"/>
    </row>
    <row r="604" spans="3:3" x14ac:dyDescent="0.25">
      <c r="C604" s="205"/>
    </row>
    <row r="605" spans="3:3" x14ac:dyDescent="0.25">
      <c r="C605" s="205"/>
    </row>
    <row r="606" spans="3:3" x14ac:dyDescent="0.25">
      <c r="C606" s="205"/>
    </row>
    <row r="607" spans="3:3" x14ac:dyDescent="0.25">
      <c r="C607" s="205"/>
    </row>
    <row r="608" spans="3:3" x14ac:dyDescent="0.25">
      <c r="C608" s="205"/>
    </row>
    <row r="609" spans="3:3" x14ac:dyDescent="0.25">
      <c r="C609" s="205"/>
    </row>
    <row r="610" spans="3:3" x14ac:dyDescent="0.25">
      <c r="C610" s="205"/>
    </row>
    <row r="611" spans="3:3" x14ac:dyDescent="0.25">
      <c r="C611" s="205"/>
    </row>
    <row r="612" spans="3:3" x14ac:dyDescent="0.25">
      <c r="C612" s="205"/>
    </row>
    <row r="613" spans="3:3" x14ac:dyDescent="0.25">
      <c r="C613" s="205"/>
    </row>
    <row r="614" spans="3:3" x14ac:dyDescent="0.25">
      <c r="C614" s="205"/>
    </row>
    <row r="615" spans="3:3" x14ac:dyDescent="0.25">
      <c r="C615" s="205"/>
    </row>
    <row r="616" spans="3:3" x14ac:dyDescent="0.25">
      <c r="C616" s="205"/>
    </row>
    <row r="617" spans="3:3" x14ac:dyDescent="0.25">
      <c r="C617" s="205"/>
    </row>
    <row r="618" spans="3:3" x14ac:dyDescent="0.25">
      <c r="C618" s="205"/>
    </row>
    <row r="619" spans="3:3" x14ac:dyDescent="0.25">
      <c r="C619" s="205"/>
    </row>
    <row r="620" spans="3:3" x14ac:dyDescent="0.25">
      <c r="C620" s="205"/>
    </row>
    <row r="621" spans="3:3" x14ac:dyDescent="0.25">
      <c r="C621" s="205"/>
    </row>
    <row r="622" spans="3:3" x14ac:dyDescent="0.25">
      <c r="C622" s="205"/>
    </row>
    <row r="623" spans="3:3" x14ac:dyDescent="0.25">
      <c r="C623" s="205"/>
    </row>
    <row r="624" spans="3:3" x14ac:dyDescent="0.25">
      <c r="C624" s="205"/>
    </row>
    <row r="625" spans="3:3" x14ac:dyDescent="0.25">
      <c r="C625" s="205"/>
    </row>
    <row r="626" spans="3:3" x14ac:dyDescent="0.25">
      <c r="C626" s="205"/>
    </row>
    <row r="627" spans="3:3" x14ac:dyDescent="0.25">
      <c r="C627" s="205"/>
    </row>
    <row r="628" spans="3:3" x14ac:dyDescent="0.25">
      <c r="C628" s="205"/>
    </row>
    <row r="629" spans="3:3" x14ac:dyDescent="0.25">
      <c r="C629" s="205"/>
    </row>
    <row r="630" spans="3:3" x14ac:dyDescent="0.25">
      <c r="C630" s="205"/>
    </row>
    <row r="631" spans="3:3" x14ac:dyDescent="0.25">
      <c r="C631" s="205"/>
    </row>
    <row r="632" spans="3:3" x14ac:dyDescent="0.25">
      <c r="C632" s="205"/>
    </row>
    <row r="633" spans="3:3" x14ac:dyDescent="0.25">
      <c r="C633" s="205"/>
    </row>
    <row r="634" spans="3:3" x14ac:dyDescent="0.25">
      <c r="C634" s="205"/>
    </row>
    <row r="635" spans="3:3" x14ac:dyDescent="0.25">
      <c r="C635" s="205"/>
    </row>
    <row r="636" spans="3:3" x14ac:dyDescent="0.25">
      <c r="C636" s="205"/>
    </row>
    <row r="637" spans="3:3" x14ac:dyDescent="0.25">
      <c r="C637" s="205"/>
    </row>
    <row r="638" spans="3:3" x14ac:dyDescent="0.25">
      <c r="C638" s="205"/>
    </row>
    <row r="639" spans="3:3" x14ac:dyDescent="0.25">
      <c r="C639" s="205"/>
    </row>
    <row r="640" spans="3:3" x14ac:dyDescent="0.25">
      <c r="C640" s="205"/>
    </row>
    <row r="641" spans="3:3" x14ac:dyDescent="0.25">
      <c r="C641" s="205"/>
    </row>
    <row r="642" spans="3:3" x14ac:dyDescent="0.25">
      <c r="C642" s="205"/>
    </row>
    <row r="643" spans="3:3" x14ac:dyDescent="0.25">
      <c r="C643" s="205"/>
    </row>
    <row r="644" spans="3:3" x14ac:dyDescent="0.25">
      <c r="C644" s="205"/>
    </row>
    <row r="645" spans="3:3" x14ac:dyDescent="0.25">
      <c r="C645" s="205"/>
    </row>
    <row r="646" spans="3:3" x14ac:dyDescent="0.25">
      <c r="C646" s="205"/>
    </row>
    <row r="647" spans="3:3" x14ac:dyDescent="0.25">
      <c r="C647" s="205"/>
    </row>
    <row r="648" spans="3:3" x14ac:dyDescent="0.25">
      <c r="C648" s="205"/>
    </row>
    <row r="649" spans="3:3" x14ac:dyDescent="0.25">
      <c r="C649" s="205"/>
    </row>
    <row r="650" spans="3:3" x14ac:dyDescent="0.25">
      <c r="C650" s="205"/>
    </row>
    <row r="651" spans="3:3" x14ac:dyDescent="0.25">
      <c r="C651" s="205"/>
    </row>
    <row r="652" spans="3:3" x14ac:dyDescent="0.25">
      <c r="C652" s="205"/>
    </row>
    <row r="653" spans="3:3" x14ac:dyDescent="0.25">
      <c r="C653" s="205"/>
    </row>
    <row r="654" spans="3:3" x14ac:dyDescent="0.25">
      <c r="C654" s="205"/>
    </row>
    <row r="655" spans="3:3" x14ac:dyDescent="0.25">
      <c r="C655" s="205"/>
    </row>
    <row r="656" spans="3:3" x14ac:dyDescent="0.25">
      <c r="C656" s="205"/>
    </row>
    <row r="657" spans="3:3" x14ac:dyDescent="0.25">
      <c r="C657" s="205"/>
    </row>
    <row r="658" spans="3:3" x14ac:dyDescent="0.25">
      <c r="C658" s="205"/>
    </row>
    <row r="659" spans="3:3" x14ac:dyDescent="0.25">
      <c r="C659" s="205"/>
    </row>
    <row r="660" spans="3:3" x14ac:dyDescent="0.25">
      <c r="C660" s="205"/>
    </row>
    <row r="661" spans="3:3" x14ac:dyDescent="0.25">
      <c r="C661" s="205"/>
    </row>
    <row r="662" spans="3:3" x14ac:dyDescent="0.25">
      <c r="C662" s="205"/>
    </row>
    <row r="663" spans="3:3" x14ac:dyDescent="0.25">
      <c r="C663" s="205"/>
    </row>
    <row r="664" spans="3:3" x14ac:dyDescent="0.25">
      <c r="C664" s="205"/>
    </row>
    <row r="665" spans="3:3" x14ac:dyDescent="0.25">
      <c r="C665" s="205"/>
    </row>
    <row r="666" spans="3:3" x14ac:dyDescent="0.25">
      <c r="C666" s="205"/>
    </row>
    <row r="667" spans="3:3" x14ac:dyDescent="0.25">
      <c r="C667" s="205"/>
    </row>
    <row r="668" spans="3:3" x14ac:dyDescent="0.25">
      <c r="C668" s="205"/>
    </row>
    <row r="669" spans="3:3" x14ac:dyDescent="0.25">
      <c r="C669" s="205"/>
    </row>
    <row r="670" spans="3:3" x14ac:dyDescent="0.25">
      <c r="C670" s="205"/>
    </row>
    <row r="671" spans="3:3" x14ac:dyDescent="0.25">
      <c r="C671" s="205"/>
    </row>
    <row r="672" spans="3:3" x14ac:dyDescent="0.25">
      <c r="C672" s="205"/>
    </row>
    <row r="673" spans="3:3" x14ac:dyDescent="0.25">
      <c r="C673" s="205"/>
    </row>
    <row r="674" spans="3:3" x14ac:dyDescent="0.25">
      <c r="C674" s="205"/>
    </row>
    <row r="675" spans="3:3" x14ac:dyDescent="0.25">
      <c r="C675" s="205"/>
    </row>
    <row r="676" spans="3:3" x14ac:dyDescent="0.25">
      <c r="C676" s="205"/>
    </row>
    <row r="677" spans="3:3" x14ac:dyDescent="0.25">
      <c r="C677" s="205"/>
    </row>
    <row r="678" spans="3:3" x14ac:dyDescent="0.25">
      <c r="C678" s="205"/>
    </row>
    <row r="679" spans="3:3" x14ac:dyDescent="0.25">
      <c r="C679" s="205"/>
    </row>
    <row r="680" spans="3:3" x14ac:dyDescent="0.25">
      <c r="C680" s="205"/>
    </row>
    <row r="681" spans="3:3" x14ac:dyDescent="0.25">
      <c r="C681" s="205"/>
    </row>
    <row r="682" spans="3:3" x14ac:dyDescent="0.25">
      <c r="C682" s="205"/>
    </row>
    <row r="683" spans="3:3" x14ac:dyDescent="0.25">
      <c r="C683" s="205"/>
    </row>
    <row r="684" spans="3:3" x14ac:dyDescent="0.25">
      <c r="C684" s="205"/>
    </row>
    <row r="685" spans="3:3" x14ac:dyDescent="0.25">
      <c r="C685" s="205"/>
    </row>
    <row r="686" spans="3:3" x14ac:dyDescent="0.25">
      <c r="C686" s="205"/>
    </row>
    <row r="687" spans="3:3" x14ac:dyDescent="0.25">
      <c r="C687" s="205"/>
    </row>
    <row r="688" spans="3:3" x14ac:dyDescent="0.25">
      <c r="C688" s="205"/>
    </row>
    <row r="689" spans="3:3" x14ac:dyDescent="0.25">
      <c r="C689" s="205"/>
    </row>
    <row r="690" spans="3:3" x14ac:dyDescent="0.25">
      <c r="C690" s="205"/>
    </row>
    <row r="691" spans="3:3" x14ac:dyDescent="0.25">
      <c r="C691" s="205"/>
    </row>
    <row r="692" spans="3:3" x14ac:dyDescent="0.25">
      <c r="C692" s="205"/>
    </row>
    <row r="693" spans="3:3" x14ac:dyDescent="0.25">
      <c r="C693" s="205"/>
    </row>
    <row r="694" spans="3:3" x14ac:dyDescent="0.25">
      <c r="C694" s="205"/>
    </row>
    <row r="695" spans="3:3" x14ac:dyDescent="0.25">
      <c r="C695" s="205"/>
    </row>
    <row r="696" spans="3:3" x14ac:dyDescent="0.25">
      <c r="C696" s="205"/>
    </row>
    <row r="697" spans="3:3" x14ac:dyDescent="0.25">
      <c r="C697" s="205"/>
    </row>
    <row r="698" spans="3:3" x14ac:dyDescent="0.25">
      <c r="C698" s="205"/>
    </row>
    <row r="699" spans="3:3" x14ac:dyDescent="0.25">
      <c r="C699" s="205"/>
    </row>
    <row r="700" spans="3:3" x14ac:dyDescent="0.25">
      <c r="C700" s="205"/>
    </row>
    <row r="701" spans="3:3" x14ac:dyDescent="0.25">
      <c r="C701" s="205"/>
    </row>
    <row r="702" spans="3:3" x14ac:dyDescent="0.25">
      <c r="C702" s="205"/>
    </row>
    <row r="703" spans="3:3" x14ac:dyDescent="0.25">
      <c r="C703" s="205"/>
    </row>
    <row r="704" spans="3:3" x14ac:dyDescent="0.25">
      <c r="C704" s="205"/>
    </row>
    <row r="705" spans="3:3" x14ac:dyDescent="0.25">
      <c r="C705" s="205"/>
    </row>
    <row r="706" spans="3:3" x14ac:dyDescent="0.25">
      <c r="C706" s="205"/>
    </row>
    <row r="707" spans="3:3" x14ac:dyDescent="0.25">
      <c r="C707" s="205"/>
    </row>
    <row r="708" spans="3:3" x14ac:dyDescent="0.25">
      <c r="C708" s="205"/>
    </row>
    <row r="709" spans="3:3" x14ac:dyDescent="0.25">
      <c r="C709" s="205"/>
    </row>
    <row r="710" spans="3:3" x14ac:dyDescent="0.25">
      <c r="C710" s="205"/>
    </row>
    <row r="711" spans="3:3" x14ac:dyDescent="0.25">
      <c r="C711" s="205"/>
    </row>
    <row r="712" spans="3:3" x14ac:dyDescent="0.25">
      <c r="C712" s="205"/>
    </row>
    <row r="713" spans="3:3" x14ac:dyDescent="0.25">
      <c r="C713" s="205"/>
    </row>
    <row r="714" spans="3:3" x14ac:dyDescent="0.25">
      <c r="C714" s="205"/>
    </row>
    <row r="715" spans="3:3" x14ac:dyDescent="0.25">
      <c r="C715" s="205"/>
    </row>
    <row r="716" spans="3:3" x14ac:dyDescent="0.25">
      <c r="C716" s="205"/>
    </row>
    <row r="717" spans="3:3" x14ac:dyDescent="0.25">
      <c r="C717" s="205"/>
    </row>
    <row r="718" spans="3:3" x14ac:dyDescent="0.25">
      <c r="C718" s="205"/>
    </row>
    <row r="719" spans="3:3" x14ac:dyDescent="0.25">
      <c r="C719" s="205"/>
    </row>
    <row r="720" spans="3:3" x14ac:dyDescent="0.25">
      <c r="C720" s="205"/>
    </row>
    <row r="721" spans="3:3" x14ac:dyDescent="0.25">
      <c r="C721" s="205"/>
    </row>
    <row r="722" spans="3:3" x14ac:dyDescent="0.25">
      <c r="C722" s="205"/>
    </row>
    <row r="723" spans="3:3" x14ac:dyDescent="0.25">
      <c r="C723" s="205"/>
    </row>
    <row r="724" spans="3:3" x14ac:dyDescent="0.25">
      <c r="C724" s="205"/>
    </row>
    <row r="725" spans="3:3" x14ac:dyDescent="0.25">
      <c r="C725" s="205"/>
    </row>
    <row r="726" spans="3:3" x14ac:dyDescent="0.25">
      <c r="C726" s="205"/>
    </row>
    <row r="727" spans="3:3" x14ac:dyDescent="0.25">
      <c r="C727" s="205"/>
    </row>
    <row r="728" spans="3:3" x14ac:dyDescent="0.25">
      <c r="C728" s="205"/>
    </row>
    <row r="729" spans="3:3" x14ac:dyDescent="0.25">
      <c r="C729" s="205"/>
    </row>
    <row r="730" spans="3:3" x14ac:dyDescent="0.25">
      <c r="C730" s="205"/>
    </row>
    <row r="731" spans="3:3" x14ac:dyDescent="0.25">
      <c r="C731" s="205"/>
    </row>
    <row r="732" spans="3:3" x14ac:dyDescent="0.25">
      <c r="C732" s="205"/>
    </row>
    <row r="733" spans="3:3" x14ac:dyDescent="0.25">
      <c r="C733" s="205"/>
    </row>
    <row r="734" spans="3:3" x14ac:dyDescent="0.25">
      <c r="C734" s="205"/>
    </row>
    <row r="735" spans="3:3" x14ac:dyDescent="0.25">
      <c r="C735" s="205"/>
    </row>
    <row r="736" spans="3:3" x14ac:dyDescent="0.25">
      <c r="C736" s="205"/>
    </row>
    <row r="737" spans="3:3" x14ac:dyDescent="0.25">
      <c r="C737" s="205"/>
    </row>
    <row r="738" spans="3:3" x14ac:dyDescent="0.25">
      <c r="C738" s="205"/>
    </row>
    <row r="739" spans="3:3" x14ac:dyDescent="0.25">
      <c r="C739" s="205"/>
    </row>
    <row r="740" spans="3:3" x14ac:dyDescent="0.25">
      <c r="C740" s="205"/>
    </row>
    <row r="741" spans="3:3" x14ac:dyDescent="0.25">
      <c r="C741" s="205"/>
    </row>
    <row r="742" spans="3:3" x14ac:dyDescent="0.25">
      <c r="C742" s="205"/>
    </row>
    <row r="743" spans="3:3" x14ac:dyDescent="0.25">
      <c r="C743" s="205"/>
    </row>
    <row r="744" spans="3:3" x14ac:dyDescent="0.25">
      <c r="C744" s="205"/>
    </row>
  </sheetData>
  <mergeCells count="40">
    <mergeCell ref="C83:M83"/>
    <mergeCell ref="A28:U28"/>
    <mergeCell ref="B65:B76"/>
    <mergeCell ref="A1:U1"/>
    <mergeCell ref="N2:U3"/>
    <mergeCell ref="H2:M3"/>
    <mergeCell ref="C2:F3"/>
    <mergeCell ref="A2:A8"/>
    <mergeCell ref="F5:F8"/>
    <mergeCell ref="B2:B8"/>
    <mergeCell ref="C4:C8"/>
    <mergeCell ref="D4:D8"/>
    <mergeCell ref="N4:O4"/>
    <mergeCell ref="P4:Q4"/>
    <mergeCell ref="I4:L4"/>
    <mergeCell ref="K5:K8"/>
    <mergeCell ref="A10:U10"/>
    <mergeCell ref="E4:F4"/>
    <mergeCell ref="H4:H8"/>
    <mergeCell ref="R4:S4"/>
    <mergeCell ref="M4:M8"/>
    <mergeCell ref="T4:U4"/>
    <mergeCell ref="N7:U7"/>
    <mergeCell ref="I5:I8"/>
    <mergeCell ref="G2:G8"/>
    <mergeCell ref="N5:U5"/>
    <mergeCell ref="E5:E8"/>
    <mergeCell ref="L5:L8"/>
    <mergeCell ref="J5:J8"/>
    <mergeCell ref="A11:U11"/>
    <mergeCell ref="C81:M81"/>
    <mergeCell ref="A64:U64"/>
    <mergeCell ref="C80:M80"/>
    <mergeCell ref="C82:M82"/>
    <mergeCell ref="A29:U29"/>
    <mergeCell ref="B95:B96"/>
    <mergeCell ref="D85:F85"/>
    <mergeCell ref="D86:J86"/>
    <mergeCell ref="D87:I91"/>
    <mergeCell ref="A84:S84"/>
  </mergeCells>
  <phoneticPr fontId="3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35" fitToWidth="2" fitToHeight="2" orientation="landscape" verticalDpi="300" r:id="rId1"/>
  <headerFooter alignWithMargins="0"/>
  <rowBreaks count="1" manualBreakCount="1">
    <brk id="27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Титул </vt:lpstr>
      <vt:lpstr> НП </vt:lpstr>
      <vt:lpstr>' НП '!Область_друку</vt:lpstr>
      <vt:lpstr>'Титул '!Область_друку</vt:lpstr>
    </vt:vector>
  </TitlesOfParts>
  <Company>UnUkr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admin</cp:lastModifiedBy>
  <cp:lastPrinted>2024-03-28T08:30:59Z</cp:lastPrinted>
  <dcterms:created xsi:type="dcterms:W3CDTF">2007-02-23T11:15:02Z</dcterms:created>
  <dcterms:modified xsi:type="dcterms:W3CDTF">2026-09-17T11:34:04Z</dcterms:modified>
</cp:coreProperties>
</file>