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навчальні плани зі змінами Основи національного спротиву\"/>
    </mc:Choice>
  </mc:AlternateContent>
  <bookViews>
    <workbookView xWindow="0" yWindow="0" windowWidth="23040" windowHeight="10332" activeTab="1"/>
  </bookViews>
  <sheets>
    <sheet name="ГРАФІК НАВЧАЛЬНОГО ПРОЦЕСУ" sheetId="1" r:id="rId1"/>
    <sheet name="Навчальний план" sheetId="2" r:id="rId2"/>
  </sheets>
  <definedNames>
    <definedName name="_xlnm.Print_Area" localSheetId="0">'ГРАФІК НАВЧАЛЬНОГО ПРОЦЕСУ'!$A$1:$CJ$40</definedName>
    <definedName name="_xlnm.Print_Area" localSheetId="1">'Навчальний план'!$A$1:$AB$83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9" i="2" l="1"/>
  <c r="J29" i="2"/>
  <c r="K29" i="2"/>
  <c r="L29" i="2"/>
  <c r="N29" i="2"/>
  <c r="O29" i="2"/>
  <c r="P29" i="2"/>
  <c r="Q29" i="2"/>
  <c r="R29" i="2"/>
  <c r="S29" i="2"/>
  <c r="G29" i="2"/>
  <c r="T28" i="2"/>
  <c r="I28" i="2"/>
  <c r="H28" i="2"/>
  <c r="M28" i="2" s="1"/>
  <c r="J51" i="2" l="1"/>
  <c r="K51" i="2"/>
  <c r="L51" i="2"/>
  <c r="N51" i="2"/>
  <c r="O51" i="2"/>
  <c r="P51" i="2"/>
  <c r="Q51" i="2"/>
  <c r="R51" i="2"/>
  <c r="S51" i="2"/>
  <c r="G51" i="2"/>
  <c r="I36" i="2"/>
  <c r="H36" i="2"/>
  <c r="M36" i="2" s="1"/>
  <c r="T36" i="2" l="1"/>
  <c r="I40" i="2"/>
  <c r="T64" i="2"/>
  <c r="T65" i="2"/>
  <c r="I54" i="2"/>
  <c r="T54" i="2" s="1"/>
  <c r="H54" i="2"/>
  <c r="M54" i="2" s="1"/>
  <c r="H40" i="2" l="1"/>
  <c r="P57" i="2"/>
  <c r="Q57" i="2"/>
  <c r="I46" i="2" l="1"/>
  <c r="H46" i="2"/>
  <c r="I45" i="2"/>
  <c r="H45" i="2"/>
  <c r="I44" i="2"/>
  <c r="H44" i="2"/>
  <c r="I43" i="2"/>
  <c r="H43" i="2"/>
  <c r="I42" i="2"/>
  <c r="T42" i="2" s="1"/>
  <c r="H42" i="2"/>
  <c r="I41" i="2"/>
  <c r="H41" i="2"/>
  <c r="I39" i="2"/>
  <c r="H39" i="2"/>
  <c r="I38" i="2"/>
  <c r="I51" i="2" s="1"/>
  <c r="H38" i="2"/>
  <c r="I37" i="2"/>
  <c r="H37" i="2"/>
  <c r="M37" i="2" l="1"/>
  <c r="M41" i="2"/>
  <c r="T41" i="2"/>
  <c r="M40" i="2"/>
  <c r="M45" i="2"/>
  <c r="M46" i="2"/>
  <c r="T46" i="2"/>
  <c r="T38" i="2"/>
  <c r="T39" i="2"/>
  <c r="T37" i="2"/>
  <c r="T45" i="2"/>
  <c r="T40" i="2"/>
  <c r="T44" i="2"/>
  <c r="M39" i="2"/>
  <c r="M43" i="2"/>
  <c r="M38" i="2"/>
  <c r="T43" i="2"/>
  <c r="M44" i="2"/>
  <c r="M42" i="2"/>
  <c r="M63" i="2"/>
  <c r="X57" i="2" l="1"/>
  <c r="Y57" i="2"/>
  <c r="Z57" i="2"/>
  <c r="AA57" i="2"/>
  <c r="AB57" i="2"/>
  <c r="W57" i="2"/>
  <c r="I19" i="2"/>
  <c r="H19" i="2"/>
  <c r="I23" i="2"/>
  <c r="H23" i="2"/>
  <c r="I22" i="2"/>
  <c r="H22" i="2"/>
  <c r="H29" i="2" s="1"/>
  <c r="I21" i="2"/>
  <c r="H21" i="2"/>
  <c r="I20" i="2"/>
  <c r="H20" i="2"/>
  <c r="I18" i="2"/>
  <c r="H18" i="2"/>
  <c r="I17" i="2"/>
  <c r="H17" i="2"/>
  <c r="I16" i="2"/>
  <c r="H16" i="2"/>
  <c r="I15" i="2"/>
  <c r="H15" i="2"/>
  <c r="I14" i="2"/>
  <c r="H14" i="2"/>
  <c r="I13" i="2"/>
  <c r="H13" i="2"/>
  <c r="I12" i="2"/>
  <c r="H12" i="2"/>
  <c r="M19" i="2" l="1"/>
  <c r="T12" i="2"/>
  <c r="T16" i="2"/>
  <c r="T21" i="2"/>
  <c r="T19" i="2"/>
  <c r="AC57" i="2"/>
  <c r="T14" i="2"/>
  <c r="T18" i="2"/>
  <c r="T23" i="2"/>
  <c r="M12" i="2"/>
  <c r="T13" i="2"/>
  <c r="M14" i="2"/>
  <c r="T15" i="2"/>
  <c r="M16" i="2"/>
  <c r="T17" i="2"/>
  <c r="M18" i="2"/>
  <c r="T20" i="2"/>
  <c r="M21" i="2"/>
  <c r="T22" i="2"/>
  <c r="M23" i="2"/>
  <c r="M13" i="2"/>
  <c r="M15" i="2"/>
  <c r="M17" i="2"/>
  <c r="M20" i="2"/>
  <c r="M22" i="2"/>
  <c r="M29" i="2" s="1"/>
  <c r="G57" i="2"/>
  <c r="I55" i="2"/>
  <c r="H55" i="2"/>
  <c r="I56" i="2"/>
  <c r="H56" i="2"/>
  <c r="T55" i="2" l="1"/>
  <c r="M56" i="2"/>
  <c r="T56" i="2"/>
  <c r="M55" i="2"/>
  <c r="T61" i="2"/>
  <c r="T63" i="2" l="1"/>
  <c r="T62" i="2"/>
  <c r="I27" i="2" l="1"/>
  <c r="H27" i="2"/>
  <c r="I26" i="2"/>
  <c r="H26" i="2"/>
  <c r="I25" i="2"/>
  <c r="H25" i="2"/>
  <c r="I24" i="2"/>
  <c r="H24" i="2"/>
  <c r="T25" i="2" l="1"/>
  <c r="M26" i="2"/>
  <c r="T24" i="2"/>
  <c r="M24" i="2"/>
  <c r="T26" i="2"/>
  <c r="T27" i="2"/>
  <c r="M25" i="2"/>
  <c r="M27" i="2"/>
  <c r="C58" i="2" l="1"/>
  <c r="D58" i="2"/>
  <c r="E58" i="2"/>
  <c r="J57" i="2"/>
  <c r="K57" i="2"/>
  <c r="L57" i="2"/>
  <c r="N57" i="2"/>
  <c r="O57" i="2"/>
  <c r="R57" i="2"/>
  <c r="S57" i="2"/>
  <c r="D33" i="2"/>
  <c r="E33" i="2"/>
  <c r="F33" i="2"/>
  <c r="C33" i="2"/>
  <c r="J32" i="2"/>
  <c r="K32" i="2"/>
  <c r="L32" i="2"/>
  <c r="N32" i="2"/>
  <c r="O32" i="2"/>
  <c r="P32" i="2"/>
  <c r="Q32" i="2"/>
  <c r="R32" i="2"/>
  <c r="S32" i="2"/>
  <c r="G32" i="2"/>
  <c r="G33" i="2" s="1"/>
  <c r="M62" i="2"/>
  <c r="M64" i="2"/>
  <c r="M65" i="2"/>
  <c r="I53" i="2"/>
  <c r="H53" i="2"/>
  <c r="H50" i="2"/>
  <c r="H49" i="2"/>
  <c r="H48" i="2"/>
  <c r="H47" i="2"/>
  <c r="H51" i="2" l="1"/>
  <c r="D60" i="2"/>
  <c r="M50" i="2"/>
  <c r="M47" i="2"/>
  <c r="M49" i="2"/>
  <c r="N58" i="2"/>
  <c r="P58" i="2"/>
  <c r="H57" i="2"/>
  <c r="I57" i="2"/>
  <c r="J33" i="2"/>
  <c r="O33" i="2"/>
  <c r="N33" i="2"/>
  <c r="S33" i="2"/>
  <c r="L33" i="2"/>
  <c r="K33" i="2"/>
  <c r="F60" i="2"/>
  <c r="R58" i="2"/>
  <c r="K58" i="2"/>
  <c r="G58" i="2"/>
  <c r="G60" i="2" s="1"/>
  <c r="M66" i="2" s="1"/>
  <c r="S58" i="2"/>
  <c r="Q58" i="2"/>
  <c r="O58" i="2"/>
  <c r="L58" i="2"/>
  <c r="J58" i="2"/>
  <c r="E60" i="2"/>
  <c r="C60" i="2"/>
  <c r="T53" i="2"/>
  <c r="R33" i="2"/>
  <c r="P33" i="2"/>
  <c r="Q33" i="2"/>
  <c r="M48" i="2"/>
  <c r="M53" i="2"/>
  <c r="M51" i="2" l="1"/>
  <c r="M67" i="2"/>
  <c r="N60" i="2"/>
  <c r="I58" i="2"/>
  <c r="H58" i="2"/>
  <c r="O60" i="2"/>
  <c r="J60" i="2"/>
  <c r="K60" i="2"/>
  <c r="L60" i="2"/>
  <c r="S60" i="2"/>
  <c r="P60" i="2"/>
  <c r="Q60" i="2"/>
  <c r="R60" i="2"/>
  <c r="M57" i="2"/>
  <c r="I31" i="2"/>
  <c r="H31" i="2"/>
  <c r="T60" i="2" l="1"/>
  <c r="M58" i="2"/>
  <c r="H32" i="2"/>
  <c r="I32" i="2"/>
  <c r="T32" i="2" s="1"/>
  <c r="T31" i="2"/>
  <c r="M31" i="2"/>
  <c r="I33" i="2" l="1"/>
  <c r="M32" i="2"/>
  <c r="H33" i="2"/>
  <c r="H60" i="2" s="1"/>
  <c r="I60" i="2" l="1"/>
  <c r="T33" i="2"/>
  <c r="M33" i="2"/>
  <c r="M60" i="2" s="1"/>
  <c r="B8" i="2"/>
  <c r="C8" i="2" s="1"/>
  <c r="D8" i="2" s="1"/>
  <c r="E8" i="2" s="1"/>
  <c r="F8" i="2" s="1"/>
  <c r="G8" i="2" s="1"/>
  <c r="H8" i="2" s="1"/>
  <c r="I8" i="2" s="1"/>
  <c r="J8" i="2" s="1"/>
  <c r="K8" i="2" s="1"/>
  <c r="L8" i="2" s="1"/>
  <c r="M8" i="2" s="1"/>
  <c r="N8" i="2" s="1"/>
  <c r="O8" i="2" s="1"/>
  <c r="P8" i="2" s="1"/>
  <c r="Q8" i="2" s="1"/>
  <c r="R8" i="2" s="1"/>
  <c r="S8" i="2" s="1"/>
  <c r="BD30" i="1" l="1"/>
  <c r="BE30" i="1"/>
  <c r="BF30" i="1"/>
  <c r="BG30" i="1"/>
  <c r="BH30" i="1"/>
  <c r="BC30" i="1"/>
  <c r="BI27" i="1"/>
  <c r="BI28" i="1"/>
  <c r="BI29" i="1"/>
  <c r="BI26" i="1"/>
  <c r="BI30" i="1" l="1"/>
</calcChain>
</file>

<file path=xl/sharedStrings.xml><?xml version="1.0" encoding="utf-8"?>
<sst xmlns="http://schemas.openxmlformats.org/spreadsheetml/2006/main" count="365" uniqueCount="211">
  <si>
    <t>ЗАТВЕРДЖУЮ</t>
  </si>
  <si>
    <t>ЗАТВЕРДЖЕНО</t>
  </si>
  <si>
    <t>Президент Відкритого</t>
  </si>
  <si>
    <t>рішенням Вченої ради</t>
  </si>
  <si>
    <t>міжнародного університету</t>
  </si>
  <si>
    <t>Н А В Ч А Л Ь Н И Й    П Л А Н</t>
  </si>
  <si>
    <t>Відкритого міжнародного університету</t>
  </si>
  <si>
    <t>розвитку людини "Україна"</t>
  </si>
  <si>
    <t>Освітньо-професійна програма</t>
  </si>
  <si>
    <t xml:space="preserve">                                                        </t>
  </si>
  <si>
    <t xml:space="preserve">                                                                                                 </t>
  </si>
  <si>
    <t>І . ГРАФІК НАВЧАЛЬНОГО ПРОЦЕСУ</t>
  </si>
  <si>
    <t>Курс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</si>
  <si>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</si>
  <si>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</si>
  <si>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</si>
  <si>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</si>
  <si>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</si>
  <si>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</si>
  <si>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</si>
  <si>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</si>
  <si>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</si>
  <si>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</si>
  <si>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</si>
  <si>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</si>
  <si>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I</t>
  </si>
  <si>
    <t>Т</t>
  </si>
  <si>
    <t>С</t>
  </si>
  <si>
    <t>К</t>
  </si>
  <si>
    <t>П</t>
  </si>
  <si>
    <t>II</t>
  </si>
  <si>
    <t>III</t>
  </si>
  <si>
    <t>IV</t>
  </si>
  <si>
    <t>Д</t>
  </si>
  <si>
    <t>З</t>
  </si>
  <si>
    <t>Екзаменаційна сесія</t>
  </si>
  <si>
    <t>Практика</t>
  </si>
  <si>
    <t>Канікули</t>
  </si>
  <si>
    <t>Семестр</t>
  </si>
  <si>
    <t>Тижні</t>
  </si>
  <si>
    <t>Назва</t>
  </si>
  <si>
    <t>Ознайомча</t>
  </si>
  <si>
    <t>Навчальна</t>
  </si>
  <si>
    <t>Технологічна</t>
  </si>
  <si>
    <t>Міністерство освіти і науки України</t>
  </si>
  <si>
    <t>Заклад вищої освіти</t>
  </si>
  <si>
    <t>Фаховий коледж "Освіта"</t>
  </si>
  <si>
    <t>підготовки фахового молодшого бакалавра</t>
  </si>
  <si>
    <r>
      <t xml:space="preserve">Освітньо-професійний ступінь: </t>
    </r>
    <r>
      <rPr>
        <b/>
        <sz val="12"/>
        <rFont val="Times New Roman"/>
        <family val="1"/>
        <charset val="204"/>
      </rPr>
      <t>фаховий молодший бакалавр</t>
    </r>
  </si>
  <si>
    <t>Теоретичне навчання</t>
  </si>
  <si>
    <t>Виконання кваліфікаційної роботи</t>
  </si>
  <si>
    <t>Всього тижнів у навчальному році</t>
  </si>
  <si>
    <t>Атестація здобувачів ФПО</t>
  </si>
  <si>
    <t>Всього</t>
  </si>
  <si>
    <t>Назви практики</t>
  </si>
  <si>
    <t>Кредити ЄКТС</t>
  </si>
  <si>
    <t>Форма атестації (іспит, дипломний проєкт (робота))</t>
  </si>
  <si>
    <t>Захист кваліфікаційної роботи</t>
  </si>
  <si>
    <t>Кваліфікаційна робота фахового молодшого бакалавра</t>
  </si>
  <si>
    <r>
      <t>ПОЗНАЧЕННЯ:</t>
    </r>
    <r>
      <rPr>
        <sz val="9"/>
        <rFont val="Times New Roman"/>
        <family val="1"/>
        <charset val="204"/>
      </rPr>
      <t xml:space="preserve"> Т – теоретичне навчання, П – практика, С – екзаменаційна сесія, К – канікули, ДЕ – державна підсумкова атестація, Д – підготовка кваліфікаційної роботи, А – підсумкова атестація</t>
    </r>
  </si>
  <si>
    <t>НАЗВА НАВЧАЛЬНОЇ ДИСЦИПЛІНИ</t>
  </si>
  <si>
    <t>Розподіл за семестрами</t>
  </si>
  <si>
    <t>Кількість кредитів ЄКТС</t>
  </si>
  <si>
    <t>Кількість годин</t>
  </si>
  <si>
    <t>екзамени</t>
  </si>
  <si>
    <t>заліки</t>
  </si>
  <si>
    <t>курсові</t>
  </si>
  <si>
    <t>загальний обсяг</t>
  </si>
  <si>
    <t>аудиторних</t>
  </si>
  <si>
    <t>самостійна робота</t>
  </si>
  <si>
    <t>проєкти</t>
  </si>
  <si>
    <t>роботи</t>
  </si>
  <si>
    <t>всього</t>
  </si>
  <si>
    <t>у тому числі:</t>
  </si>
  <si>
    <t>лекції</t>
  </si>
  <si>
    <t>лабораторні</t>
  </si>
  <si>
    <t>практичні</t>
  </si>
  <si>
    <t>Код освітньої компоненти</t>
  </si>
  <si>
    <t>За освітньо-професійною програмою фахового молодшого бакалавра</t>
  </si>
  <si>
    <t>І. ЦИКЛ ЗАГАЛЬНОЇ ПІДГОТОВКИ</t>
  </si>
  <si>
    <t>ОК 1.1</t>
  </si>
  <si>
    <t>ОК 1.2</t>
  </si>
  <si>
    <t>ОК 1.3</t>
  </si>
  <si>
    <t>ОК 1.4</t>
  </si>
  <si>
    <t>ОК 1.5</t>
  </si>
  <si>
    <t>ОК 1.6</t>
  </si>
  <si>
    <t>ОК 1.7</t>
  </si>
  <si>
    <t>ОК 1.8</t>
  </si>
  <si>
    <t>ОК 1.9</t>
  </si>
  <si>
    <t>Іноземна мова (за професійним спрямуванням)</t>
  </si>
  <si>
    <t>ОК 1.10</t>
  </si>
  <si>
    <t>Всього за п. 1.1</t>
  </si>
  <si>
    <t>Кредити ЄКТС на семестр</t>
  </si>
  <si>
    <t>1.2. Вибіркові компоненти освітньої програми</t>
  </si>
  <si>
    <t>ВК 1.1</t>
  </si>
  <si>
    <t>Всього за п. 1.2</t>
  </si>
  <si>
    <t>ІІ. ЦИКЛ ПРОФЕСІЙНОЇ ПІДГОТОВКИ</t>
  </si>
  <si>
    <t>ОК 2.1</t>
  </si>
  <si>
    <t>ОК 2.2</t>
  </si>
  <si>
    <t>ОК 2.3</t>
  </si>
  <si>
    <t>ОК 2.4</t>
  </si>
  <si>
    <t>ОК 2.5</t>
  </si>
  <si>
    <t>ОК 2.6</t>
  </si>
  <si>
    <t>ОК 2.7</t>
  </si>
  <si>
    <t>ОК 2.8</t>
  </si>
  <si>
    <t>ОК 2.9</t>
  </si>
  <si>
    <t>ОК 2.10</t>
  </si>
  <si>
    <t>ПР 1</t>
  </si>
  <si>
    <t>Ознайомча практика</t>
  </si>
  <si>
    <t>ПР 2</t>
  </si>
  <si>
    <t>Навчальна практика</t>
  </si>
  <si>
    <t>ПР 3</t>
  </si>
  <si>
    <t>Технологічна практика</t>
  </si>
  <si>
    <t>Кваліфікаційна робота</t>
  </si>
  <si>
    <t>Всього за п. 2.1</t>
  </si>
  <si>
    <t>2.2. Вибіркові компоненти освітньої програми</t>
  </si>
  <si>
    <t>ВК 2.1</t>
  </si>
  <si>
    <t>Всього за п. 2.2</t>
  </si>
  <si>
    <t xml:space="preserve">ЗАГАЛЬНА КІЛЬКІСТЬ ГОДИН </t>
  </si>
  <si>
    <t>Максимально можлива кількість годин на тиждень</t>
  </si>
  <si>
    <t xml:space="preserve">Кількість екзаменів     </t>
  </si>
  <si>
    <t>Кількість заліків</t>
  </si>
  <si>
    <t>Кількість курсових проєктів</t>
  </si>
  <si>
    <t>Кількість курсових робіт</t>
  </si>
  <si>
    <t>Всього за циклом загальної підготовки</t>
  </si>
  <si>
    <t>Всього за циклом професійної підготовки</t>
  </si>
  <si>
    <t>Частка компонент загального циклу в загальному обсязі освітньої програми, %</t>
  </si>
  <si>
    <t>Частка вибіркових компонент у загальному обсязі освітньої програми, %</t>
  </si>
  <si>
    <t>ЗВЕДЕНІ ДАНІ ПРО БЮДЖЕТ ЧАСУ, тижні</t>
  </si>
  <si>
    <t>ІІ. ПРАКТИКА</t>
  </si>
  <si>
    <t>ІV. АТАСТАЦІЯ ЗДОБУВАЧІВ ФАХОВОЇ ПЕРЕДВИЩОЇ ОСВІТИ</t>
  </si>
  <si>
    <t>V. ПЛАН ОСВІТНЬОГО ПРОЦЕСУ</t>
  </si>
  <si>
    <t>ПОГОДЖЕНО</t>
  </si>
  <si>
    <t>Голова Науково-методичного об'єднання</t>
  </si>
  <si>
    <t>з середньої освіти</t>
  </si>
  <si>
    <t>"Відкритий міжнародний університет розвитку людини "Україна"</t>
  </si>
  <si>
    <t>Алгоритми та структура даних</t>
  </si>
  <si>
    <t>Архітектура та проєктування програмного забезпечення</t>
  </si>
  <si>
    <t>Бази даних</t>
  </si>
  <si>
    <t>Інженерія програмного забезпечення</t>
  </si>
  <si>
    <t>Операційні системи</t>
  </si>
  <si>
    <t>Основи програмування</t>
  </si>
  <si>
    <t>Об`єктно-орієнтоване програмування</t>
  </si>
  <si>
    <t xml:space="preserve">Вища математика </t>
  </si>
  <si>
    <t>ОК 1.11</t>
  </si>
  <si>
    <t>ОК 1.12</t>
  </si>
  <si>
    <t>Дискретна математика</t>
  </si>
  <si>
    <t>____________ Світлана СМОЛЯНОВА</t>
  </si>
  <si>
    <t>"Інженерія програмного забезпечення"</t>
  </si>
  <si>
    <t>ОК 1.13</t>
  </si>
  <si>
    <t>Інформаційні технології</t>
  </si>
  <si>
    <t>Інклюзивне суспільство</t>
  </si>
  <si>
    <t>Основи навчання студентів (самоуправління навчанням)</t>
  </si>
  <si>
    <t>Іноземна мова</t>
  </si>
  <si>
    <t>__________________ Петро ТАЛАНЧУК</t>
  </si>
  <si>
    <t>I курс</t>
  </si>
  <si>
    <t>ІІ курс</t>
  </si>
  <si>
    <t>IІІ курс</t>
  </si>
  <si>
    <t>ID  46474</t>
  </si>
  <si>
    <t>ОК 1.14</t>
  </si>
  <si>
    <t>Україна в контексті світового розвитку</t>
  </si>
  <si>
    <t>Українська мова (за професійним спрямуванням)</t>
  </si>
  <si>
    <t>Фізична культура (Фізичне виховання. Основи здорового способу життя. Психологія стресу і стресостійкості особистості)</t>
  </si>
  <si>
    <t>Права людини та верховенство права в сучасних реаліях</t>
  </si>
  <si>
    <t>Екологія та екологічна етика</t>
  </si>
  <si>
    <t>Охорона праці, безпека життєдіяльності та цивільний захист</t>
  </si>
  <si>
    <t>ОК 1.15</t>
  </si>
  <si>
    <t>ОК 1.16</t>
  </si>
  <si>
    <r>
      <t xml:space="preserve">Освітня кваліфікація: </t>
    </r>
    <r>
      <rPr>
        <b/>
        <sz val="12"/>
        <rFont val="Times New Roman"/>
        <family val="1"/>
        <charset val="204"/>
      </rPr>
      <t>фаховий молодший бакалавр з інженерії програмного забезпечення</t>
    </r>
  </si>
  <si>
    <r>
      <t xml:space="preserve">На основі: </t>
    </r>
    <r>
      <rPr>
        <b/>
        <sz val="12"/>
        <rFont val="Times New Roman"/>
        <family val="1"/>
        <charset val="204"/>
      </rPr>
      <t>повної загальної середньої освіти</t>
    </r>
  </si>
  <si>
    <t>Директор Фахового коледжу "Освіта"</t>
  </si>
  <si>
    <t>Проректор з освітньої</t>
  </si>
  <si>
    <t>діяльності</t>
  </si>
  <si>
    <t>____________Світлана СМОЛЯНОВА</t>
  </si>
  <si>
    <t>___________ Оксана КОЛЯДА</t>
  </si>
  <si>
    <t>Завідувач циклової комісії</t>
  </si>
  <si>
    <t>1.1. Обов’язкові компоненти освітньої програми</t>
  </si>
  <si>
    <t>2.1. Обов’язкові компоненти освітньої програми</t>
  </si>
  <si>
    <t>з інженерії програмного забезпечення</t>
  </si>
  <si>
    <r>
      <t xml:space="preserve">Термін навчання: </t>
    </r>
    <r>
      <rPr>
        <b/>
        <sz val="12"/>
        <rFont val="Times New Roman"/>
        <family val="1"/>
        <charset val="204"/>
      </rPr>
      <t>2 роки 10 місяців</t>
    </r>
  </si>
  <si>
    <r>
      <t xml:space="preserve">Форма здобуття фахової передвищої освіти: </t>
    </r>
    <r>
      <rPr>
        <b/>
        <sz val="12"/>
        <rFont val="Times New Roman"/>
        <family val="1"/>
        <charset val="204"/>
      </rPr>
      <t>денна, заочна, дистанційна</t>
    </r>
  </si>
  <si>
    <r>
      <t xml:space="preserve">Спеціальність: </t>
    </r>
    <r>
      <rPr>
        <b/>
        <sz val="12"/>
        <rFont val="Times New Roman"/>
        <family val="1"/>
        <charset val="204"/>
      </rPr>
      <t>121 "Інженерія програмного забезпечення"</t>
    </r>
  </si>
  <si>
    <r>
      <t xml:space="preserve">Галузь знань: </t>
    </r>
    <r>
      <rPr>
        <b/>
        <sz val="12"/>
        <rFont val="Times New Roman"/>
        <family val="1"/>
        <charset val="204"/>
      </rPr>
      <t>12 "Інформаційні тезнології"</t>
    </r>
  </si>
  <si>
    <t>Начальник відділу методичної роботи</t>
  </si>
  <si>
    <t>______________Вікторія БАУЛА</t>
  </si>
  <si>
    <t>"26" квітня 2024 року</t>
  </si>
  <si>
    <t>від "26" квітня 2024 року</t>
  </si>
  <si>
    <r>
      <t xml:space="preserve">Рік вступу: </t>
    </r>
    <r>
      <rPr>
        <b/>
        <sz val="12"/>
        <rFont val="Times New Roman"/>
        <family val="1"/>
        <charset val="204"/>
      </rPr>
      <t>2024/2025 н.р</t>
    </r>
  </si>
  <si>
    <t>Архітектура комп'ютера та комп'ютерних мереж</t>
  </si>
  <si>
    <t>Вебдизайн та вебпрограмування (JS, JQuery)</t>
  </si>
  <si>
    <t>Якість та тестування програмного забезпечення</t>
  </si>
  <si>
    <t>ВК 2.4</t>
  </si>
  <si>
    <t>Теорія ймовірності й математична статистика</t>
  </si>
  <si>
    <t>протокол № 3</t>
  </si>
  <si>
    <t>Дисципліни вільного вибору студентів із переліку циклу професійної підготовки</t>
  </si>
  <si>
    <t>ВК 2.3</t>
  </si>
  <si>
    <t>Вступ до спеціальності</t>
  </si>
  <si>
    <t>Основи наукових досліджень та академічного письма</t>
  </si>
  <si>
    <t>Дисципліни вільного вибору студентів із переліку циклу загальної підготовки</t>
  </si>
  <si>
    <t>ОК 2.11</t>
  </si>
  <si>
    <t>ВК 2.2</t>
  </si>
  <si>
    <t>Основи штучного інтелекту</t>
  </si>
  <si>
    <t>Основи національного спротиву</t>
  </si>
  <si>
    <t>"21" березня 2024 р.</t>
  </si>
  <si>
    <t>"13" квітня 2024 р.</t>
  </si>
  <si>
    <t>"20" квітня 2024 р.</t>
  </si>
  <si>
    <t>з інформаційних технологій</t>
  </si>
  <si>
    <t>____________ Ігор ІЗВАРІН</t>
  </si>
  <si>
    <t>______________Ірина МОРОЗОВА</t>
  </si>
  <si>
    <t>"14" березня 2024 р.</t>
  </si>
  <si>
    <t>ОК 1.17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</si>
</sst>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1\.00"/>
    <numFmt numFmtId="165" formatCode="0.0"/>
    <numFmt numFmtId="166" formatCode="\2\.0"/>
    <numFmt numFmtId="167" formatCode="0.0%"/>
  </numFmts>
  <fonts count="4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Arial Cyr"/>
      <charset val="204"/>
    </font>
    <font>
      <b/>
      <sz val="12"/>
      <color indexed="58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2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1"/>
      <name val="Arial Cyr"/>
      <charset val="204"/>
    </font>
    <font>
      <sz val="14"/>
      <color rgb="FF002060"/>
      <name val="Times New Roman"/>
      <family val="1"/>
      <charset val="204"/>
    </font>
    <font>
      <b/>
      <sz val="14"/>
      <color rgb="FF002060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b/>
      <sz val="14"/>
      <color indexed="18"/>
      <name val="Times New Roman"/>
      <family val="1"/>
      <charset val="204"/>
    </font>
    <font>
      <sz val="14"/>
      <color theme="5"/>
      <name val="Times New Roman"/>
      <family val="1"/>
      <charset val="204"/>
    </font>
    <font>
      <sz val="14"/>
      <color theme="9" tint="-0.499984740745262"/>
      <name val="Times New Roman"/>
      <family val="1"/>
      <charset val="204"/>
    </font>
    <font>
      <b/>
      <sz val="14"/>
      <color theme="9" tint="-0.499984740745262"/>
      <name val="Times New Roman"/>
      <family val="1"/>
      <charset val="204"/>
    </font>
    <font>
      <sz val="14"/>
      <color theme="9" tint="-0.499984740745262"/>
      <name val="Arial"/>
      <family val="2"/>
      <charset val="204"/>
    </font>
    <font>
      <b/>
      <i/>
      <u/>
      <sz val="20"/>
      <name val="Times New Roman"/>
      <family val="1"/>
      <charset val="204"/>
    </font>
    <font>
      <b/>
      <i/>
      <sz val="20"/>
      <name val="Times New Roman"/>
      <family val="1"/>
      <charset val="204"/>
    </font>
    <font>
      <sz val="14"/>
      <color indexed="56"/>
      <name val="Times New Roman"/>
      <family val="1"/>
      <charset val="204"/>
    </font>
    <font>
      <sz val="14"/>
      <color theme="2" tint="-0.89999084444715716"/>
      <name val="Times New Roman"/>
      <family val="1"/>
      <charset val="204"/>
    </font>
    <font>
      <sz val="14"/>
      <color theme="2" tint="-0.89999084444715716"/>
      <name val="Arial Cyr"/>
      <charset val="204"/>
    </font>
  </fonts>
  <fills count="1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8">
    <xf numFmtId="0" fontId="0" fillId="0" borderId="0"/>
    <xf numFmtId="0" fontId="1" fillId="0" borderId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28" fillId="0" borderId="0"/>
    <xf numFmtId="9" fontId="28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8" fillId="0" borderId="0"/>
    <xf numFmtId="9" fontId="28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2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" fillId="0" borderId="0"/>
  </cellStyleXfs>
  <cellXfs count="735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0" fillId="0" borderId="42" xfId="0" applyFont="1" applyBorder="1" applyAlignment="1">
      <alignment horizontal="centerContinuous" vertical="center" wrapText="1"/>
    </xf>
    <xf numFmtId="0" fontId="10" fillId="0" borderId="4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1" fontId="10" fillId="9" borderId="42" xfId="1" applyNumberFormat="1" applyFont="1" applyFill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7" fillId="10" borderId="61" xfId="1" applyFont="1" applyFill="1" applyBorder="1" applyAlignment="1">
      <alignment horizontal="center" vertical="center"/>
    </xf>
    <xf numFmtId="0" fontId="17" fillId="10" borderId="51" xfId="1" applyFont="1" applyFill="1" applyBorder="1" applyAlignment="1">
      <alignment horizontal="center" vertical="center"/>
    </xf>
    <xf numFmtId="0" fontId="17" fillId="10" borderId="40" xfId="1" applyFont="1" applyFill="1" applyBorder="1" applyAlignment="1">
      <alignment horizontal="center" vertical="center"/>
    </xf>
    <xf numFmtId="1" fontId="10" fillId="9" borderId="41" xfId="1" applyNumberFormat="1" applyFont="1" applyFill="1" applyBorder="1" applyAlignment="1">
      <alignment horizontal="center" vertical="center"/>
    </xf>
    <xf numFmtId="0" fontId="17" fillId="10" borderId="39" xfId="1" applyFont="1" applyFill="1" applyBorder="1" applyAlignment="1">
      <alignment horizontal="center" vertical="center"/>
    </xf>
    <xf numFmtId="0" fontId="10" fillId="10" borderId="61" xfId="1" applyFont="1" applyFill="1" applyBorder="1" applyAlignment="1">
      <alignment horizontal="center" vertical="center"/>
    </xf>
    <xf numFmtId="0" fontId="10" fillId="3" borderId="51" xfId="1" applyFont="1" applyFill="1" applyBorder="1" applyAlignment="1">
      <alignment horizontal="center" vertical="center" wrapText="1"/>
    </xf>
    <xf numFmtId="1" fontId="10" fillId="9" borderId="67" xfId="1" applyNumberFormat="1" applyFont="1" applyFill="1" applyBorder="1" applyAlignment="1">
      <alignment horizontal="center" vertical="center"/>
    </xf>
    <xf numFmtId="0" fontId="11" fillId="0" borderId="0" xfId="2" applyFont="1" applyAlignment="1">
      <alignment vertical="center"/>
    </xf>
    <xf numFmtId="1" fontId="26" fillId="0" borderId="0" xfId="2" applyNumberFormat="1" applyFont="1" applyAlignment="1">
      <alignment horizontal="center" vertical="center"/>
    </xf>
    <xf numFmtId="0" fontId="25" fillId="0" borderId="0" xfId="2" applyFont="1" applyAlignment="1">
      <alignment horizontal="center" vertical="center"/>
    </xf>
    <xf numFmtId="1" fontId="20" fillId="0" borderId="40" xfId="0" applyNumberFormat="1" applyFont="1" applyBorder="1" applyAlignment="1">
      <alignment horizontal="center" vertical="center" wrapText="1"/>
    </xf>
    <xf numFmtId="1" fontId="10" fillId="9" borderId="29" xfId="1" applyNumberFormat="1" applyFont="1" applyFill="1" applyBorder="1" applyAlignment="1">
      <alignment horizontal="center" vertical="center"/>
    </xf>
    <xf numFmtId="1" fontId="10" fillId="9" borderId="40" xfId="1" applyNumberFormat="1" applyFont="1" applyFill="1" applyBorder="1" applyAlignment="1">
      <alignment horizontal="center" vertical="center"/>
    </xf>
    <xf numFmtId="0" fontId="10" fillId="10" borderId="40" xfId="1" applyFont="1" applyFill="1" applyBorder="1" applyAlignment="1">
      <alignment horizontal="center" vertical="center"/>
    </xf>
    <xf numFmtId="0" fontId="10" fillId="10" borderId="41" xfId="1" applyFont="1" applyFill="1" applyBorder="1" applyAlignment="1">
      <alignment horizontal="center" vertical="center"/>
    </xf>
    <xf numFmtId="0" fontId="10" fillId="10" borderId="42" xfId="1" applyFont="1" applyFill="1" applyBorder="1" applyAlignment="1">
      <alignment horizontal="center" vertical="center"/>
    </xf>
    <xf numFmtId="0" fontId="10" fillId="10" borderId="51" xfId="1" applyFont="1" applyFill="1" applyBorder="1" applyAlignment="1">
      <alignment horizontal="center" vertical="center"/>
    </xf>
    <xf numFmtId="0" fontId="10" fillId="3" borderId="39" xfId="1" applyFont="1" applyFill="1" applyBorder="1" applyAlignment="1">
      <alignment horizontal="center" vertical="center" wrapText="1"/>
    </xf>
    <xf numFmtId="0" fontId="10" fillId="3" borderId="61" xfId="1" applyFont="1" applyFill="1" applyBorder="1" applyAlignment="1">
      <alignment horizontal="center" vertical="center" wrapText="1"/>
    </xf>
    <xf numFmtId="0" fontId="10" fillId="10" borderId="39" xfId="1" applyFont="1" applyFill="1" applyBorder="1" applyAlignment="1">
      <alignment horizontal="center" vertical="center"/>
    </xf>
    <xf numFmtId="1" fontId="17" fillId="0" borderId="72" xfId="1" applyNumberFormat="1" applyFont="1" applyBorder="1" applyAlignment="1">
      <alignment horizontal="center" vertical="center"/>
    </xf>
    <xf numFmtId="1" fontId="17" fillId="0" borderId="56" xfId="1" applyNumberFormat="1" applyFont="1" applyBorder="1" applyAlignment="1">
      <alignment horizontal="center" vertical="center"/>
    </xf>
    <xf numFmtId="1" fontId="17" fillId="0" borderId="62" xfId="1" applyNumberFormat="1" applyFont="1" applyBorder="1" applyAlignment="1">
      <alignment horizontal="center" vertical="center"/>
    </xf>
    <xf numFmtId="0" fontId="17" fillId="10" borderId="41" xfId="1" applyFont="1" applyFill="1" applyBorder="1" applyAlignment="1">
      <alignment horizontal="center" vertical="center"/>
    </xf>
    <xf numFmtId="0" fontId="10" fillId="0" borderId="63" xfId="0" applyFont="1" applyBorder="1" applyAlignment="1">
      <alignment horizontal="centerContinuous" vertical="center" wrapText="1"/>
    </xf>
    <xf numFmtId="0" fontId="10" fillId="0" borderId="51" xfId="0" applyFont="1" applyBorder="1" applyAlignment="1">
      <alignment horizontal="centerContinuous" vertical="center" wrapText="1"/>
    </xf>
    <xf numFmtId="0" fontId="10" fillId="0" borderId="61" xfId="0" applyFont="1" applyBorder="1" applyAlignment="1">
      <alignment horizontal="centerContinuous" vertical="center" wrapText="1"/>
    </xf>
    <xf numFmtId="0" fontId="17" fillId="3" borderId="51" xfId="1" applyFont="1" applyFill="1" applyBorder="1" applyAlignment="1">
      <alignment horizontal="center" vertical="center"/>
    </xf>
    <xf numFmtId="0" fontId="17" fillId="3" borderId="42" xfId="1" applyFont="1" applyFill="1" applyBorder="1" applyAlignment="1">
      <alignment horizontal="center" vertical="center"/>
    </xf>
    <xf numFmtId="0" fontId="17" fillId="3" borderId="63" xfId="1" applyFont="1" applyFill="1" applyBorder="1" applyAlignment="1">
      <alignment horizontal="center" vertical="center"/>
    </xf>
    <xf numFmtId="1" fontId="17" fillId="3" borderId="61" xfId="1" applyNumberFormat="1" applyFont="1" applyFill="1" applyBorder="1" applyAlignment="1">
      <alignment horizontal="center" vertical="center"/>
    </xf>
    <xf numFmtId="0" fontId="17" fillId="3" borderId="61" xfId="1" applyFont="1" applyFill="1" applyBorder="1" applyAlignment="1">
      <alignment horizontal="center" vertical="center"/>
    </xf>
    <xf numFmtId="0" fontId="17" fillId="3" borderId="72" xfId="1" applyFont="1" applyFill="1" applyBorder="1" applyAlignment="1">
      <alignment horizontal="center" vertical="center"/>
    </xf>
    <xf numFmtId="0" fontId="17" fillId="3" borderId="41" xfId="1" applyFont="1" applyFill="1" applyBorder="1" applyAlignment="1">
      <alignment horizontal="center" vertical="center"/>
    </xf>
    <xf numFmtId="0" fontId="17" fillId="3" borderId="40" xfId="1" applyFont="1" applyFill="1" applyBorder="1" applyAlignment="1">
      <alignment horizontal="center" vertical="center"/>
    </xf>
    <xf numFmtId="0" fontId="17" fillId="3" borderId="39" xfId="1" applyFont="1" applyFill="1" applyBorder="1" applyAlignment="1">
      <alignment horizontal="center" vertical="center"/>
    </xf>
    <xf numFmtId="1" fontId="10" fillId="7" borderId="41" xfId="1" applyNumberFormat="1" applyFont="1" applyFill="1" applyBorder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5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1" fillId="0" borderId="0" xfId="1" applyFont="1" applyAlignment="1">
      <alignment horizontal="center" vertical="center"/>
    </xf>
    <xf numFmtId="0" fontId="10" fillId="3" borderId="38" xfId="1" applyFont="1" applyFill="1" applyBorder="1" applyAlignment="1">
      <alignment horizontal="center" vertical="center" wrapText="1"/>
    </xf>
    <xf numFmtId="1" fontId="10" fillId="9" borderId="61" xfId="1" applyNumberFormat="1" applyFont="1" applyFill="1" applyBorder="1" applyAlignment="1">
      <alignment horizontal="center" vertical="center"/>
    </xf>
    <xf numFmtId="167" fontId="25" fillId="0" borderId="61" xfId="2" applyNumberFormat="1" applyFont="1" applyBorder="1" applyAlignment="1">
      <alignment horizontal="center" vertical="center"/>
    </xf>
    <xf numFmtId="0" fontId="3" fillId="0" borderId="0" xfId="1" applyFont="1" applyAlignment="1">
      <alignment wrapText="1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18" fillId="0" borderId="0" xfId="1" applyFont="1" applyAlignment="1">
      <alignment vertical="center" wrapText="1"/>
    </xf>
    <xf numFmtId="0" fontId="4" fillId="0" borderId="0" xfId="1" applyFont="1" applyAlignment="1">
      <alignment vertical="center" wrapText="1"/>
    </xf>
    <xf numFmtId="0" fontId="2" fillId="0" borderId="0" xfId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Alignment="1">
      <alignment horizontal="left" wrapText="1"/>
    </xf>
    <xf numFmtId="0" fontId="19" fillId="0" borderId="0" xfId="1" applyFont="1" applyAlignment="1">
      <alignment horizontal="left" vertical="top" wrapText="1"/>
    </xf>
    <xf numFmtId="0" fontId="7" fillId="0" borderId="0" xfId="1" applyFont="1" applyAlignment="1">
      <alignment vertical="top" wrapText="1"/>
    </xf>
    <xf numFmtId="0" fontId="5" fillId="0" borderId="0" xfId="1" applyFont="1" applyAlignment="1">
      <alignment wrapText="1"/>
    </xf>
    <xf numFmtId="0" fontId="5" fillId="0" borderId="0" xfId="1" applyFont="1" applyAlignment="1">
      <alignment horizontal="left" vertical="top" wrapText="1"/>
    </xf>
    <xf numFmtId="0" fontId="8" fillId="0" borderId="0" xfId="1" applyFont="1" applyAlignment="1">
      <alignment horizontal="center" vertical="top" wrapText="1"/>
    </xf>
    <xf numFmtId="0" fontId="10" fillId="0" borderId="0" xfId="1" applyFont="1" applyAlignment="1">
      <alignment horizontal="left" wrapText="1"/>
    </xf>
    <xf numFmtId="0" fontId="3" fillId="0" borderId="0" xfId="1" applyFont="1" applyAlignment="1">
      <alignment vertical="top" wrapText="1"/>
    </xf>
    <xf numFmtId="0" fontId="6" fillId="0" borderId="0" xfId="1" applyFont="1" applyAlignment="1">
      <alignment horizontal="left" wrapText="1"/>
    </xf>
    <xf numFmtId="0" fontId="6" fillId="0" borderId="0" xfId="1" applyFont="1" applyAlignment="1">
      <alignment wrapText="1"/>
    </xf>
    <xf numFmtId="0" fontId="14" fillId="0" borderId="0" xfId="1" applyFont="1" applyAlignment="1">
      <alignment horizontal="center" vertical="center" wrapText="1"/>
    </xf>
    <xf numFmtId="0" fontId="12" fillId="0" borderId="67" xfId="1" applyFont="1" applyBorder="1" applyAlignment="1">
      <alignment horizontal="centerContinuous"/>
    </xf>
    <xf numFmtId="0" fontId="12" fillId="0" borderId="33" xfId="1" applyFont="1" applyBorder="1" applyAlignment="1">
      <alignment horizontal="centerContinuous"/>
    </xf>
    <xf numFmtId="0" fontId="12" fillId="0" borderId="68" xfId="1" applyFont="1" applyBorder="1" applyAlignment="1">
      <alignment horizontal="centerContinuous"/>
    </xf>
    <xf numFmtId="0" fontId="12" fillId="0" borderId="29" xfId="1" applyFont="1" applyBorder="1" applyAlignment="1">
      <alignment horizontal="centerContinuous"/>
    </xf>
    <xf numFmtId="0" fontId="12" fillId="0" borderId="36" xfId="1" applyFont="1" applyBorder="1" applyAlignment="1">
      <alignment horizontal="centerContinuous"/>
    </xf>
    <xf numFmtId="0" fontId="12" fillId="0" borderId="28" xfId="1" applyFont="1" applyBorder="1" applyAlignment="1">
      <alignment horizontal="centerContinuous"/>
    </xf>
    <xf numFmtId="0" fontId="12" fillId="0" borderId="33" xfId="1" applyFont="1" applyBorder="1" applyAlignment="1">
      <alignment horizontal="center"/>
    </xf>
    <xf numFmtId="0" fontId="12" fillId="0" borderId="68" xfId="1" applyFont="1" applyBorder="1" applyAlignment="1">
      <alignment horizontal="center"/>
    </xf>
    <xf numFmtId="0" fontId="0" fillId="0" borderId="0" xfId="0" applyAlignment="1">
      <alignment wrapText="1"/>
    </xf>
    <xf numFmtId="0" fontId="6" fillId="0" borderId="0" xfId="1" applyFont="1" applyAlignment="1">
      <alignment horizontal="center" vertical="center" wrapText="1"/>
    </xf>
    <xf numFmtId="0" fontId="15" fillId="0" borderId="64" xfId="1" applyFont="1" applyBorder="1" applyAlignment="1">
      <alignment horizontal="center" vertical="center" wrapText="1"/>
    </xf>
    <xf numFmtId="0" fontId="14" fillId="0" borderId="44" xfId="1" applyFont="1" applyBorder="1" applyAlignment="1">
      <alignment horizontal="center" vertical="center" wrapText="1"/>
    </xf>
    <xf numFmtId="0" fontId="14" fillId="0" borderId="9" xfId="1" applyFont="1" applyBorder="1" applyAlignment="1">
      <alignment horizontal="center" vertical="center" wrapText="1"/>
    </xf>
    <xf numFmtId="0" fontId="14" fillId="0" borderId="46" xfId="1" applyFont="1" applyBorder="1" applyAlignment="1">
      <alignment horizontal="center" vertical="center" wrapText="1"/>
    </xf>
    <xf numFmtId="0" fontId="14" fillId="0" borderId="23" xfId="1" applyFont="1" applyBorder="1" applyAlignment="1">
      <alignment horizontal="center" vertical="center" wrapText="1"/>
    </xf>
    <xf numFmtId="0" fontId="14" fillId="0" borderId="21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6" fillId="0" borderId="47" xfId="1" applyFont="1" applyBorder="1" applyAlignment="1">
      <alignment horizontal="center" vertical="center" wrapText="1"/>
    </xf>
    <xf numFmtId="0" fontId="15" fillId="0" borderId="71" xfId="1" applyFont="1" applyBorder="1" applyAlignment="1">
      <alignment horizontal="center" vertical="center" wrapText="1"/>
    </xf>
    <xf numFmtId="0" fontId="14" fillId="0" borderId="19" xfId="1" applyFont="1" applyBorder="1" applyAlignment="1">
      <alignment wrapText="1"/>
    </xf>
    <xf numFmtId="0" fontId="13" fillId="0" borderId="2" xfId="1" applyFont="1" applyBorder="1" applyAlignment="1">
      <alignment horizontal="center" vertical="center" wrapText="1"/>
    </xf>
    <xf numFmtId="0" fontId="8" fillId="0" borderId="0" xfId="1" applyFont="1" applyAlignment="1">
      <alignment wrapText="1"/>
    </xf>
    <xf numFmtId="0" fontId="15" fillId="0" borderId="0" xfId="1" applyFont="1" applyAlignment="1">
      <alignment vertical="center" wrapText="1"/>
    </xf>
    <xf numFmtId="0" fontId="15" fillId="0" borderId="0" xfId="1" applyFont="1" applyAlignment="1">
      <alignment wrapText="1"/>
    </xf>
    <xf numFmtId="0" fontId="15" fillId="0" borderId="8" xfId="1" applyFont="1" applyBorder="1" applyAlignment="1">
      <alignment horizontal="center" vertical="center" textRotation="90" wrapText="1"/>
    </xf>
    <xf numFmtId="0" fontId="13" fillId="0" borderId="0" xfId="1" applyFont="1" applyAlignment="1">
      <alignment vertical="center" textRotation="90" wrapText="1"/>
    </xf>
    <xf numFmtId="0" fontId="13" fillId="0" borderId="0" xfId="1" applyFont="1" applyAlignment="1">
      <alignment vertical="center" wrapText="1"/>
    </xf>
    <xf numFmtId="0" fontId="11" fillId="0" borderId="0" xfId="1" applyFont="1" applyAlignment="1">
      <alignment vertical="center" wrapText="1"/>
    </xf>
    <xf numFmtId="0" fontId="12" fillId="0" borderId="0" xfId="1" applyFont="1" applyAlignment="1">
      <alignment vertical="center" wrapText="1"/>
    </xf>
    <xf numFmtId="0" fontId="16" fillId="0" borderId="0" xfId="0" applyFont="1" applyAlignment="1">
      <alignment horizontal="justify" vertical="center" wrapText="1"/>
    </xf>
    <xf numFmtId="0" fontId="12" fillId="0" borderId="0" xfId="1" applyFont="1" applyAlignment="1">
      <alignment horizontal="center" vertical="center" wrapText="1"/>
    </xf>
    <xf numFmtId="0" fontId="13" fillId="0" borderId="0" xfId="1" applyFont="1" applyAlignment="1">
      <alignment horizontal="center" wrapText="1"/>
    </xf>
    <xf numFmtId="0" fontId="6" fillId="0" borderId="0" xfId="1" applyFont="1" applyAlignment="1">
      <alignment vertical="center" wrapText="1"/>
    </xf>
    <xf numFmtId="0" fontId="3" fillId="0" borderId="0" xfId="1" applyFont="1" applyAlignment="1">
      <alignment horizontal="left" vertical="center" wrapText="1"/>
    </xf>
    <xf numFmtId="0" fontId="11" fillId="0" borderId="0" xfId="1" applyFont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42" xfId="1" applyFont="1" applyBorder="1" applyAlignment="1">
      <alignment horizontal="center" vertical="center" wrapText="1"/>
    </xf>
    <xf numFmtId="0" fontId="6" fillId="0" borderId="43" xfId="1" applyFont="1" applyBorder="1" applyAlignment="1">
      <alignment horizontal="center" vertical="center" wrapText="1"/>
    </xf>
    <xf numFmtId="0" fontId="17" fillId="3" borderId="69" xfId="1" applyFont="1" applyFill="1" applyBorder="1" applyAlignment="1">
      <alignment horizontal="center" vertical="center"/>
    </xf>
    <xf numFmtId="0" fontId="17" fillId="3" borderId="12" xfId="1" applyFont="1" applyFill="1" applyBorder="1" applyAlignment="1">
      <alignment horizontal="center" vertical="center"/>
    </xf>
    <xf numFmtId="9" fontId="21" fillId="2" borderId="22" xfId="1" applyNumberFormat="1" applyFont="1" applyFill="1" applyBorder="1" applyAlignment="1">
      <alignment horizontal="center" vertical="center"/>
    </xf>
    <xf numFmtId="0" fontId="21" fillId="2" borderId="22" xfId="1" applyFont="1" applyFill="1" applyBorder="1" applyAlignment="1">
      <alignment horizontal="center" vertical="center"/>
    </xf>
    <xf numFmtId="1" fontId="17" fillId="10" borderId="61" xfId="1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9" fontId="21" fillId="0" borderId="0" xfId="6" applyFont="1" applyFill="1" applyAlignment="1">
      <alignment vertical="center"/>
    </xf>
    <xf numFmtId="10" fontId="16" fillId="0" borderId="0" xfId="0" applyNumberFormat="1" applyFont="1" applyAlignment="1">
      <alignment vertical="center" wrapText="1"/>
    </xf>
    <xf numFmtId="0" fontId="21" fillId="0" borderId="0" xfId="2" applyFont="1" applyAlignment="1">
      <alignment horizontal="center" vertical="center"/>
    </xf>
    <xf numFmtId="1" fontId="17" fillId="2" borderId="74" xfId="1" applyNumberFormat="1" applyFont="1" applyFill="1" applyBorder="1" applyAlignment="1">
      <alignment horizontal="center" vertical="center"/>
    </xf>
    <xf numFmtId="1" fontId="17" fillId="2" borderId="49" xfId="1" applyNumberFormat="1" applyFont="1" applyFill="1" applyBorder="1" applyAlignment="1">
      <alignment horizontal="center" vertical="center"/>
    </xf>
    <xf numFmtId="1" fontId="17" fillId="2" borderId="59" xfId="1" applyNumberFormat="1" applyFont="1" applyFill="1" applyBorder="1" applyAlignment="1">
      <alignment horizontal="center" vertical="center"/>
    </xf>
    <xf numFmtId="1" fontId="17" fillId="2" borderId="75" xfId="1" applyNumberFormat="1" applyFont="1" applyFill="1" applyBorder="1" applyAlignment="1">
      <alignment horizontal="center" vertical="center"/>
    </xf>
    <xf numFmtId="0" fontId="6" fillId="0" borderId="48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47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12" borderId="3" xfId="1" applyFont="1" applyFill="1" applyBorder="1" applyAlignment="1">
      <alignment horizontal="center" vertical="center" wrapText="1"/>
    </xf>
    <xf numFmtId="0" fontId="5" fillId="12" borderId="4" xfId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48" xfId="1" applyFont="1" applyBorder="1" applyAlignment="1">
      <alignment horizontal="center" vertical="center" wrapText="1"/>
    </xf>
    <xf numFmtId="0" fontId="5" fillId="0" borderId="32" xfId="1" applyFont="1" applyBorder="1" applyAlignment="1">
      <alignment horizontal="center" vertical="center" wrapText="1"/>
    </xf>
    <xf numFmtId="0" fontId="5" fillId="0" borderId="30" xfId="1" applyFont="1" applyBorder="1" applyAlignment="1">
      <alignment horizontal="center" vertical="center" wrapText="1"/>
    </xf>
    <xf numFmtId="0" fontId="5" fillId="12" borderId="1" xfId="1" applyFont="1" applyFill="1" applyBorder="1" applyAlignment="1">
      <alignment horizontal="center" vertical="center" wrapText="1"/>
    </xf>
    <xf numFmtId="0" fontId="5" fillId="12" borderId="48" xfId="1" applyFont="1" applyFill="1" applyBorder="1" applyAlignment="1">
      <alignment horizontal="center" vertical="center" wrapText="1"/>
    </xf>
    <xf numFmtId="0" fontId="5" fillId="12" borderId="32" xfId="1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2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wrapText="1"/>
    </xf>
    <xf numFmtId="0" fontId="35" fillId="0" borderId="5" xfId="0" applyFont="1" applyFill="1" applyBorder="1" applyAlignment="1">
      <alignment horizontal="center" vertical="center"/>
    </xf>
    <xf numFmtId="0" fontId="6" fillId="0" borderId="41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4" borderId="41" xfId="0" applyFont="1" applyFill="1" applyBorder="1" applyAlignment="1">
      <alignment horizontal="center" vertical="center" wrapText="1"/>
    </xf>
    <xf numFmtId="0" fontId="6" fillId="4" borderId="43" xfId="0" applyFont="1" applyFill="1" applyBorder="1" applyAlignment="1">
      <alignment horizontal="center" vertical="center" wrapText="1"/>
    </xf>
    <xf numFmtId="164" fontId="17" fillId="3" borderId="72" xfId="1" applyNumberFormat="1" applyFont="1" applyFill="1" applyBorder="1" applyAlignment="1">
      <alignment horizontal="center" vertical="center"/>
    </xf>
    <xf numFmtId="0" fontId="21" fillId="0" borderId="47" xfId="1" applyFont="1" applyFill="1" applyBorder="1" applyAlignment="1" applyProtection="1">
      <alignment horizontal="center" vertical="center"/>
      <protection locked="0"/>
    </xf>
    <xf numFmtId="0" fontId="5" fillId="12" borderId="5" xfId="1" applyFont="1" applyFill="1" applyBorder="1" applyAlignment="1">
      <alignment horizontal="center" vertical="center" wrapText="1"/>
    </xf>
    <xf numFmtId="0" fontId="5" fillId="12" borderId="30" xfId="1" applyFont="1" applyFill="1" applyBorder="1" applyAlignment="1">
      <alignment horizontal="center" vertical="center" wrapText="1"/>
    </xf>
    <xf numFmtId="0" fontId="6" fillId="4" borderId="41" xfId="0" applyFont="1" applyFill="1" applyBorder="1" applyAlignment="1">
      <alignment horizontal="center" vertical="center" wrapText="1"/>
    </xf>
    <xf numFmtId="49" fontId="33" fillId="0" borderId="55" xfId="0" applyNumberFormat="1" applyFont="1" applyFill="1" applyBorder="1" applyAlignment="1" applyProtection="1">
      <alignment horizontal="center" vertical="center" wrapText="1"/>
      <protection locked="0"/>
    </xf>
    <xf numFmtId="0" fontId="34" fillId="0" borderId="8" xfId="0" applyFont="1" applyFill="1" applyBorder="1" applyAlignment="1">
      <alignment horizontal="center" vertical="center"/>
    </xf>
    <xf numFmtId="0" fontId="33" fillId="0" borderId="8" xfId="0" applyFont="1" applyFill="1" applyBorder="1" applyAlignment="1">
      <alignment horizontal="center" vertical="center"/>
    </xf>
    <xf numFmtId="0" fontId="34" fillId="0" borderId="34" xfId="0" applyFont="1" applyFill="1" applyBorder="1" applyAlignment="1">
      <alignment horizontal="center" vertical="center"/>
    </xf>
    <xf numFmtId="0" fontId="34" fillId="0" borderId="55" xfId="0" applyFont="1" applyFill="1" applyBorder="1" applyAlignment="1">
      <alignment horizontal="center" vertical="center"/>
    </xf>
    <xf numFmtId="1" fontId="33" fillId="0" borderId="55" xfId="0" applyNumberFormat="1" applyFont="1" applyFill="1" applyBorder="1" applyAlignment="1">
      <alignment horizontal="center" vertical="center"/>
    </xf>
    <xf numFmtId="1" fontId="34" fillId="0" borderId="7" xfId="0" applyNumberFormat="1" applyFont="1" applyFill="1" applyBorder="1" applyAlignment="1">
      <alignment horizontal="center" vertical="center"/>
    </xf>
    <xf numFmtId="1" fontId="33" fillId="0" borderId="55" xfId="0" applyNumberFormat="1" applyFont="1" applyFill="1" applyBorder="1" applyAlignment="1" applyProtection="1">
      <alignment horizontal="center" vertical="center"/>
      <protection locked="0"/>
    </xf>
    <xf numFmtId="0" fontId="33" fillId="0" borderId="7" xfId="0" applyFont="1" applyFill="1" applyBorder="1" applyAlignment="1">
      <alignment horizontal="center" vertical="center"/>
    </xf>
    <xf numFmtId="0" fontId="33" fillId="0" borderId="34" xfId="0" applyFont="1" applyFill="1" applyBorder="1" applyAlignment="1">
      <alignment horizontal="center" vertical="center"/>
    </xf>
    <xf numFmtId="0" fontId="34" fillId="0" borderId="7" xfId="0" applyFont="1" applyFill="1" applyBorder="1" applyAlignment="1">
      <alignment horizontal="center" vertical="center"/>
    </xf>
    <xf numFmtId="0" fontId="17" fillId="0" borderId="16" xfId="3" applyFont="1" applyFill="1" applyBorder="1" applyAlignment="1">
      <alignment horizontal="center" vertical="center"/>
    </xf>
    <xf numFmtId="0" fontId="17" fillId="0" borderId="34" xfId="3" applyFont="1" applyFill="1" applyBorder="1" applyAlignment="1">
      <alignment horizontal="center" vertical="center"/>
    </xf>
    <xf numFmtId="9" fontId="16" fillId="0" borderId="0" xfId="0" applyNumberFormat="1" applyFont="1" applyFill="1" applyAlignment="1">
      <alignment vertical="center" wrapText="1"/>
    </xf>
    <xf numFmtId="0" fontId="22" fillId="0" borderId="0" xfId="0" applyFont="1" applyFill="1" applyAlignment="1">
      <alignment vertical="center" wrapText="1"/>
    </xf>
    <xf numFmtId="0" fontId="21" fillId="0" borderId="7" xfId="0" applyFont="1" applyFill="1" applyBorder="1" applyAlignment="1">
      <alignment horizontal="center" vertical="center"/>
    </xf>
    <xf numFmtId="0" fontId="21" fillId="0" borderId="17" xfId="0" applyFont="1" applyFill="1" applyBorder="1" applyAlignment="1">
      <alignment horizontal="center" vertical="center"/>
    </xf>
    <xf numFmtId="0" fontId="21" fillId="0" borderId="34" xfId="0" applyFont="1" applyFill="1" applyBorder="1" applyAlignment="1">
      <alignment horizontal="center" vertical="center"/>
    </xf>
    <xf numFmtId="1" fontId="5" fillId="0" borderId="16" xfId="1" applyNumberFormat="1" applyFont="1" applyFill="1" applyBorder="1" applyAlignment="1">
      <alignment horizontal="center" vertical="center"/>
    </xf>
    <xf numFmtId="1" fontId="5" fillId="0" borderId="34" xfId="1" applyNumberFormat="1" applyFont="1" applyFill="1" applyBorder="1" applyAlignment="1">
      <alignment horizontal="center" vertical="center"/>
    </xf>
    <xf numFmtId="49" fontId="33" fillId="0" borderId="56" xfId="0" applyNumberFormat="1" applyFont="1" applyFill="1" applyBorder="1" applyAlignment="1" applyProtection="1">
      <alignment horizontal="center" vertical="center" wrapText="1"/>
      <protection locked="0"/>
    </xf>
    <xf numFmtId="0" fontId="33" fillId="0" borderId="4" xfId="0" applyFont="1" applyFill="1" applyBorder="1" applyAlignment="1" applyProtection="1">
      <alignment horizontal="center" vertical="center"/>
      <protection locked="0"/>
    </xf>
    <xf numFmtId="0" fontId="33" fillId="0" borderId="47" xfId="0" applyFont="1" applyFill="1" applyBorder="1" applyAlignment="1" applyProtection="1">
      <alignment horizontal="center" vertical="center"/>
      <protection locked="0"/>
    </xf>
    <xf numFmtId="0" fontId="34" fillId="0" borderId="56" xfId="0" applyFont="1" applyFill="1" applyBorder="1" applyAlignment="1" applyProtection="1">
      <alignment horizontal="center" vertical="center"/>
      <protection locked="0"/>
    </xf>
    <xf numFmtId="1" fontId="33" fillId="0" borderId="56" xfId="0" applyNumberFormat="1" applyFont="1" applyFill="1" applyBorder="1" applyAlignment="1">
      <alignment horizontal="center" vertical="center"/>
    </xf>
    <xf numFmtId="1" fontId="34" fillId="0" borderId="6" xfId="0" applyNumberFormat="1" applyFont="1" applyFill="1" applyBorder="1" applyAlignment="1">
      <alignment horizontal="center" vertical="center"/>
    </xf>
    <xf numFmtId="1" fontId="33" fillId="0" borderId="56" xfId="0" applyNumberFormat="1" applyFont="1" applyFill="1" applyBorder="1" applyAlignment="1" applyProtection="1">
      <alignment horizontal="center" vertical="center"/>
      <protection locked="0"/>
    </xf>
    <xf numFmtId="0" fontId="33" fillId="0" borderId="6" xfId="0" applyFont="1" applyFill="1" applyBorder="1" applyAlignment="1" applyProtection="1">
      <alignment horizontal="center" vertical="center"/>
      <protection locked="0"/>
    </xf>
    <xf numFmtId="0" fontId="21" fillId="0" borderId="3" xfId="3" applyFont="1" applyFill="1" applyBorder="1" applyAlignment="1" applyProtection="1">
      <alignment horizontal="center" vertical="center"/>
      <protection locked="0"/>
    </xf>
    <xf numFmtId="0" fontId="21" fillId="0" borderId="47" xfId="3" applyFont="1" applyFill="1" applyBorder="1" applyAlignment="1" applyProtection="1">
      <alignment horizontal="center" vertical="center"/>
      <protection locked="0"/>
    </xf>
    <xf numFmtId="0" fontId="21" fillId="0" borderId="6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21" fillId="0" borderId="47" xfId="0" applyFont="1" applyFill="1" applyBorder="1" applyAlignment="1">
      <alignment horizontal="center" vertical="center"/>
    </xf>
    <xf numFmtId="1" fontId="5" fillId="0" borderId="3" xfId="1" applyNumberFormat="1" applyFont="1" applyFill="1" applyBorder="1" applyAlignment="1">
      <alignment horizontal="center" vertical="center"/>
    </xf>
    <xf numFmtId="1" fontId="5" fillId="0" borderId="47" xfId="1" applyNumberFormat="1" applyFont="1" applyFill="1" applyBorder="1" applyAlignment="1">
      <alignment horizontal="center" vertical="center"/>
    </xf>
    <xf numFmtId="0" fontId="16" fillId="0" borderId="0" xfId="0" applyFont="1" applyFill="1" applyAlignment="1">
      <alignment vertical="center" wrapText="1"/>
    </xf>
    <xf numFmtId="1" fontId="21" fillId="0" borderId="3" xfId="1" applyNumberFormat="1" applyFont="1" applyFill="1" applyBorder="1" applyAlignment="1">
      <alignment horizontal="center" vertical="center"/>
    </xf>
    <xf numFmtId="1" fontId="21" fillId="0" borderId="47" xfId="1" applyNumberFormat="1" applyFont="1" applyFill="1" applyBorder="1" applyAlignment="1">
      <alignment horizontal="center" vertical="center"/>
    </xf>
    <xf numFmtId="0" fontId="21" fillId="0" borderId="3" xfId="1" applyFont="1" applyFill="1" applyBorder="1" applyAlignment="1" applyProtection="1">
      <alignment horizontal="center" vertical="center"/>
      <protection locked="0"/>
    </xf>
    <xf numFmtId="9" fontId="21" fillId="0" borderId="0" xfId="0" applyNumberFormat="1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35" fillId="0" borderId="4" xfId="0" applyFont="1" applyFill="1" applyBorder="1" applyAlignment="1" applyProtection="1">
      <alignment horizontal="center" vertical="center"/>
      <protection locked="0"/>
    </xf>
    <xf numFmtId="0" fontId="35" fillId="0" borderId="47" xfId="0" applyFont="1" applyFill="1" applyBorder="1" applyAlignment="1" applyProtection="1">
      <alignment horizontal="center" vertical="center"/>
      <protection locked="0"/>
    </xf>
    <xf numFmtId="0" fontId="36" fillId="0" borderId="56" xfId="0" applyFont="1" applyFill="1" applyBorder="1" applyAlignment="1" applyProtection="1">
      <alignment horizontal="center" vertical="center"/>
      <protection locked="0"/>
    </xf>
    <xf numFmtId="1" fontId="35" fillId="0" borderId="47" xfId="0" applyNumberFormat="1" applyFont="1" applyFill="1" applyBorder="1" applyAlignment="1" applyProtection="1">
      <alignment horizontal="center" vertical="center"/>
      <protection locked="0"/>
    </xf>
    <xf numFmtId="0" fontId="35" fillId="0" borderId="6" xfId="0" applyFont="1" applyFill="1" applyBorder="1" applyAlignment="1" applyProtection="1">
      <alignment horizontal="center" vertical="center"/>
      <protection locked="0"/>
    </xf>
    <xf numFmtId="0" fontId="35" fillId="0" borderId="6" xfId="0" applyFont="1" applyFill="1" applyBorder="1" applyAlignment="1">
      <alignment horizontal="center" vertical="center"/>
    </xf>
    <xf numFmtId="0" fontId="35" fillId="0" borderId="47" xfId="0" applyFont="1" applyFill="1" applyBorder="1" applyAlignment="1">
      <alignment horizontal="center" vertical="center"/>
    </xf>
    <xf numFmtId="0" fontId="21" fillId="0" borderId="0" xfId="1" applyFont="1" applyFill="1" applyAlignment="1">
      <alignment vertical="center"/>
    </xf>
    <xf numFmtId="165" fontId="35" fillId="0" borderId="47" xfId="0" applyNumberFormat="1" applyFont="1" applyFill="1" applyBorder="1" applyAlignment="1" applyProtection="1">
      <alignment horizontal="center" vertical="center"/>
      <protection locked="0"/>
    </xf>
    <xf numFmtId="1" fontId="35" fillId="0" borderId="56" xfId="0" applyNumberFormat="1" applyFont="1" applyFill="1" applyBorder="1" applyAlignment="1">
      <alignment horizontal="center" vertical="center"/>
    </xf>
    <xf numFmtId="1" fontId="35" fillId="0" borderId="56" xfId="0" applyNumberFormat="1" applyFont="1" applyFill="1" applyBorder="1" applyAlignment="1" applyProtection="1">
      <alignment horizontal="center" vertical="center"/>
      <protection locked="0"/>
    </xf>
    <xf numFmtId="0" fontId="33" fillId="0" borderId="4" xfId="0" applyFont="1" applyFill="1" applyBorder="1" applyAlignment="1">
      <alignment horizontal="center" vertical="center"/>
    </xf>
    <xf numFmtId="0" fontId="33" fillId="0" borderId="47" xfId="0" applyFont="1" applyFill="1" applyBorder="1" applyAlignment="1">
      <alignment horizontal="center" vertical="center"/>
    </xf>
    <xf numFmtId="0" fontId="33" fillId="0" borderId="23" xfId="1" applyFont="1" applyFill="1" applyBorder="1" applyAlignment="1" applyProtection="1">
      <alignment horizontal="center" vertical="center"/>
      <protection locked="0"/>
    </xf>
    <xf numFmtId="0" fontId="33" fillId="0" borderId="9" xfId="1" applyFont="1" applyFill="1" applyBorder="1" applyAlignment="1" applyProtection="1">
      <alignment horizontal="center" vertical="center"/>
      <protection locked="0"/>
    </xf>
    <xf numFmtId="0" fontId="33" fillId="0" borderId="46" xfId="1" applyFont="1" applyFill="1" applyBorder="1" applyAlignment="1" applyProtection="1">
      <alignment horizontal="center" vertical="center"/>
      <protection locked="0"/>
    </xf>
    <xf numFmtId="1" fontId="33" fillId="0" borderId="62" xfId="1" applyNumberFormat="1" applyFont="1" applyFill="1" applyBorder="1" applyAlignment="1">
      <alignment horizontal="center" vertical="center"/>
    </xf>
    <xf numFmtId="1" fontId="34" fillId="0" borderId="44" xfId="1" applyNumberFormat="1" applyFont="1" applyFill="1" applyBorder="1" applyAlignment="1">
      <alignment horizontal="center" vertical="center"/>
    </xf>
    <xf numFmtId="1" fontId="33" fillId="0" borderId="62" xfId="1" applyNumberFormat="1" applyFont="1" applyFill="1" applyBorder="1" applyAlignment="1" applyProtection="1">
      <alignment horizontal="center" vertical="center"/>
      <protection locked="0"/>
    </xf>
    <xf numFmtId="0" fontId="33" fillId="0" borderId="6" xfId="1" applyFont="1" applyFill="1" applyBorder="1" applyAlignment="1" applyProtection="1">
      <alignment horizontal="center" vertical="center"/>
      <protection locked="0"/>
    </xf>
    <xf numFmtId="1" fontId="33" fillId="0" borderId="47" xfId="1" applyNumberFormat="1" applyFont="1" applyFill="1" applyBorder="1" applyAlignment="1" applyProtection="1">
      <alignment horizontal="center" vertical="center"/>
      <protection locked="0"/>
    </xf>
    <xf numFmtId="0" fontId="33" fillId="0" borderId="47" xfId="1" applyFont="1" applyFill="1" applyBorder="1" applyAlignment="1" applyProtection="1">
      <alignment horizontal="center" vertical="center"/>
      <protection locked="0"/>
    </xf>
    <xf numFmtId="0" fontId="33" fillId="0" borderId="3" xfId="1" applyFont="1" applyFill="1" applyBorder="1" applyAlignment="1" applyProtection="1">
      <alignment horizontal="center" vertical="center"/>
      <protection locked="0"/>
    </xf>
    <xf numFmtId="1" fontId="21" fillId="0" borderId="6" xfId="1" applyNumberFormat="1" applyFont="1" applyFill="1" applyBorder="1" applyAlignment="1">
      <alignment horizontal="center" vertical="center"/>
    </xf>
    <xf numFmtId="1" fontId="21" fillId="0" borderId="5" xfId="1" applyNumberFormat="1" applyFont="1" applyFill="1" applyBorder="1" applyAlignment="1">
      <alignment horizontal="center" vertical="center"/>
    </xf>
    <xf numFmtId="0" fontId="33" fillId="0" borderId="4" xfId="1" applyFont="1" applyFill="1" applyBorder="1" applyAlignment="1" applyProtection="1">
      <alignment horizontal="center" vertical="center"/>
      <protection locked="0"/>
    </xf>
    <xf numFmtId="0" fontId="34" fillId="0" borderId="56" xfId="1" applyFont="1" applyFill="1" applyBorder="1" applyAlignment="1" applyProtection="1">
      <alignment horizontal="center" vertical="center"/>
      <protection locked="0"/>
    </xf>
    <xf numFmtId="1" fontId="33" fillId="0" borderId="56" xfId="1" applyNumberFormat="1" applyFont="1" applyFill="1" applyBorder="1" applyAlignment="1">
      <alignment horizontal="center" vertical="center"/>
    </xf>
    <xf numFmtId="1" fontId="34" fillId="0" borderId="6" xfId="1" applyNumberFormat="1" applyFont="1" applyFill="1" applyBorder="1" applyAlignment="1">
      <alignment horizontal="center" vertical="center"/>
    </xf>
    <xf numFmtId="1" fontId="33" fillId="0" borderId="56" xfId="1" applyNumberFormat="1" applyFont="1" applyFill="1" applyBorder="1" applyAlignment="1" applyProtection="1">
      <alignment horizontal="center" vertical="center"/>
      <protection locked="0"/>
    </xf>
    <xf numFmtId="1" fontId="33" fillId="0" borderId="70" xfId="1" applyNumberFormat="1" applyFont="1" applyFill="1" applyBorder="1" applyAlignment="1">
      <alignment horizontal="center" vertical="center"/>
    </xf>
    <xf numFmtId="1" fontId="33" fillId="0" borderId="70" xfId="1" applyNumberFormat="1" applyFont="1" applyFill="1" applyBorder="1" applyAlignment="1" applyProtection="1">
      <alignment horizontal="center" vertical="center"/>
      <protection locked="0"/>
    </xf>
    <xf numFmtId="1" fontId="21" fillId="0" borderId="2" xfId="1" applyNumberFormat="1" applyFont="1" applyFill="1" applyBorder="1" applyAlignment="1">
      <alignment horizontal="center" vertical="center"/>
    </xf>
    <xf numFmtId="1" fontId="21" fillId="0" borderId="30" xfId="1" applyNumberFormat="1" applyFont="1" applyFill="1" applyBorder="1" applyAlignment="1">
      <alignment horizontal="center" vertical="center"/>
    </xf>
    <xf numFmtId="1" fontId="21" fillId="0" borderId="48" xfId="1" applyNumberFormat="1" applyFont="1" applyFill="1" applyBorder="1" applyAlignment="1">
      <alignment horizontal="center" vertical="center"/>
    </xf>
    <xf numFmtId="1" fontId="21" fillId="0" borderId="32" xfId="1" applyNumberFormat="1" applyFont="1" applyFill="1" applyBorder="1" applyAlignment="1">
      <alignment horizontal="center" vertical="center"/>
    </xf>
    <xf numFmtId="0" fontId="21" fillId="0" borderId="7" xfId="1" applyFont="1" applyFill="1" applyBorder="1" applyAlignment="1">
      <alignment horizontal="center" vertical="center"/>
    </xf>
    <xf numFmtId="0" fontId="21" fillId="0" borderId="34" xfId="1" applyFont="1" applyFill="1" applyBorder="1" applyAlignment="1">
      <alignment horizontal="center" vertical="center"/>
    </xf>
    <xf numFmtId="0" fontId="21" fillId="0" borderId="16" xfId="1" applyFont="1" applyFill="1" applyBorder="1" applyAlignment="1">
      <alignment horizontal="center" vertical="center"/>
    </xf>
    <xf numFmtId="0" fontId="33" fillId="0" borderId="4" xfId="1" applyFont="1" applyFill="1" applyBorder="1" applyAlignment="1">
      <alignment horizontal="center" vertical="center"/>
    </xf>
    <xf numFmtId="0" fontId="21" fillId="0" borderId="6" xfId="1" applyFont="1" applyFill="1" applyBorder="1" applyAlignment="1">
      <alignment horizontal="center" vertical="center"/>
    </xf>
    <xf numFmtId="0" fontId="21" fillId="0" borderId="47" xfId="1" applyFont="1" applyFill="1" applyBorder="1" applyAlignment="1">
      <alignment horizontal="center" vertical="center"/>
    </xf>
    <xf numFmtId="0" fontId="21" fillId="0" borderId="3" xfId="1" applyFont="1" applyFill="1" applyBorder="1" applyAlignment="1">
      <alignment horizontal="center" vertical="center"/>
    </xf>
    <xf numFmtId="0" fontId="34" fillId="0" borderId="4" xfId="1" applyFont="1" applyFill="1" applyBorder="1" applyAlignment="1">
      <alignment horizontal="center" vertical="center"/>
    </xf>
    <xf numFmtId="0" fontId="34" fillId="0" borderId="5" xfId="1" applyFont="1" applyFill="1" applyBorder="1" applyAlignment="1">
      <alignment horizontal="center" vertical="center"/>
    </xf>
    <xf numFmtId="0" fontId="30" fillId="0" borderId="0" xfId="0" applyFont="1" applyFill="1" applyAlignment="1">
      <alignment vertical="center" wrapText="1"/>
    </xf>
    <xf numFmtId="0" fontId="22" fillId="0" borderId="0" xfId="0" applyFont="1" applyFill="1" applyAlignment="1">
      <alignment horizontal="center" vertical="center" wrapText="1"/>
    </xf>
    <xf numFmtId="0" fontId="33" fillId="0" borderId="44" xfId="1" applyFont="1" applyFill="1" applyBorder="1" applyAlignment="1" applyProtection="1">
      <alignment horizontal="center" vertical="center"/>
      <protection locked="0"/>
    </xf>
    <xf numFmtId="0" fontId="33" fillId="0" borderId="9" xfId="1" applyFont="1" applyFill="1" applyBorder="1" applyAlignment="1">
      <alignment horizontal="center" vertical="center"/>
    </xf>
    <xf numFmtId="0" fontId="33" fillId="0" borderId="21" xfId="1" applyFont="1" applyFill="1" applyBorder="1" applyAlignment="1">
      <alignment horizontal="center" vertical="center"/>
    </xf>
    <xf numFmtId="0" fontId="34" fillId="0" borderId="65" xfId="1" applyFont="1" applyFill="1" applyBorder="1" applyAlignment="1">
      <alignment horizontal="center" vertical="center"/>
    </xf>
    <xf numFmtId="0" fontId="21" fillId="0" borderId="44" xfId="1" applyFont="1" applyFill="1" applyBorder="1" applyAlignment="1">
      <alignment horizontal="center" vertical="center"/>
    </xf>
    <xf numFmtId="0" fontId="21" fillId="0" borderId="46" xfId="1" applyFont="1" applyFill="1" applyBorder="1" applyAlignment="1">
      <alignment horizontal="center" vertical="center"/>
    </xf>
    <xf numFmtId="0" fontId="21" fillId="0" borderId="23" xfId="1" applyFont="1" applyFill="1" applyBorder="1" applyAlignment="1">
      <alignment horizontal="center" vertical="center"/>
    </xf>
    <xf numFmtId="0" fontId="21" fillId="0" borderId="2" xfId="1" applyFont="1" applyFill="1" applyBorder="1" applyAlignment="1">
      <alignment horizontal="center" vertical="center"/>
    </xf>
    <xf numFmtId="0" fontId="21" fillId="0" borderId="48" xfId="1" applyFont="1" applyFill="1" applyBorder="1" applyAlignment="1">
      <alignment horizontal="center" vertical="center"/>
    </xf>
    <xf numFmtId="0" fontId="21" fillId="0" borderId="32" xfId="1" applyFont="1" applyFill="1" applyBorder="1" applyAlignment="1">
      <alignment horizontal="center" vertical="center"/>
    </xf>
    <xf numFmtId="0" fontId="39" fillId="0" borderId="56" xfId="1" applyFont="1" applyFill="1" applyBorder="1" applyAlignment="1" applyProtection="1">
      <alignment horizontal="center" vertical="center" wrapText="1"/>
      <protection locked="0"/>
    </xf>
    <xf numFmtId="0" fontId="39" fillId="0" borderId="52" xfId="1" applyFont="1" applyFill="1" applyBorder="1" applyAlignment="1" applyProtection="1">
      <alignment horizontal="center" vertical="center" wrapText="1"/>
      <protection locked="0"/>
    </xf>
    <xf numFmtId="9" fontId="21" fillId="0" borderId="7" xfId="1" applyNumberFormat="1" applyFont="1" applyFill="1" applyBorder="1" applyAlignment="1">
      <alignment horizontal="center" vertical="center"/>
    </xf>
    <xf numFmtId="0" fontId="21" fillId="0" borderId="15" xfId="1" applyFont="1" applyFill="1" applyBorder="1" applyAlignment="1">
      <alignment horizontal="center" vertical="center"/>
    </xf>
    <xf numFmtId="0" fontId="21" fillId="0" borderId="66" xfId="1" applyFont="1" applyFill="1" applyBorder="1" applyAlignment="1">
      <alignment horizontal="center" vertical="center"/>
    </xf>
    <xf numFmtId="0" fontId="40" fillId="0" borderId="9" xfId="0" applyFont="1" applyFill="1" applyBorder="1" applyAlignment="1">
      <alignment horizontal="center" vertical="center"/>
    </xf>
    <xf numFmtId="0" fontId="40" fillId="0" borderId="46" xfId="0" applyFont="1" applyFill="1" applyBorder="1" applyAlignment="1">
      <alignment horizontal="center" vertical="center"/>
    </xf>
    <xf numFmtId="1" fontId="39" fillId="0" borderId="6" xfId="1" applyNumberFormat="1" applyFont="1" applyFill="1" applyBorder="1" applyAlignment="1">
      <alignment horizontal="center" vertical="center"/>
    </xf>
    <xf numFmtId="9" fontId="21" fillId="0" borderId="6" xfId="1" applyNumberFormat="1" applyFont="1" applyFill="1" applyBorder="1" applyAlignment="1">
      <alignment horizontal="center" vertical="center"/>
    </xf>
    <xf numFmtId="0" fontId="21" fillId="0" borderId="67" xfId="1" applyFont="1" applyFill="1" applyBorder="1" applyAlignment="1">
      <alignment horizontal="center" vertical="center"/>
    </xf>
    <xf numFmtId="0" fontId="21" fillId="0" borderId="68" xfId="1" applyFont="1" applyFill="1" applyBorder="1" applyAlignment="1">
      <alignment horizontal="center" vertical="center"/>
    </xf>
    <xf numFmtId="166" fontId="33" fillId="0" borderId="65" xfId="1" applyNumberFormat="1" applyFont="1" applyFill="1" applyBorder="1" applyAlignment="1" applyProtection="1">
      <alignment horizontal="center" vertical="center"/>
      <protection locked="0"/>
    </xf>
    <xf numFmtId="0" fontId="33" fillId="0" borderId="65" xfId="1" applyFont="1" applyFill="1" applyBorder="1" applyAlignment="1" applyProtection="1">
      <alignment vertical="center" wrapText="1"/>
      <protection locked="0"/>
    </xf>
    <xf numFmtId="1" fontId="34" fillId="0" borderId="62" xfId="1" applyNumberFormat="1" applyFont="1" applyFill="1" applyBorder="1" applyAlignment="1">
      <alignment horizontal="center" vertical="center"/>
    </xf>
    <xf numFmtId="1" fontId="34" fillId="0" borderId="23" xfId="1" applyNumberFormat="1" applyFont="1" applyFill="1" applyBorder="1" applyAlignment="1">
      <alignment horizontal="center" vertical="center"/>
    </xf>
    <xf numFmtId="166" fontId="33" fillId="0" borderId="64" xfId="1" applyNumberFormat="1" applyFont="1" applyFill="1" applyBorder="1" applyAlignment="1" applyProtection="1">
      <alignment horizontal="center" vertical="center"/>
      <protection locked="0"/>
    </xf>
    <xf numFmtId="0" fontId="33" fillId="0" borderId="64" xfId="1" applyFont="1" applyFill="1" applyBorder="1" applyAlignment="1" applyProtection="1">
      <alignment horizontal="left" vertical="center" wrapText="1"/>
      <protection locked="0"/>
    </xf>
    <xf numFmtId="0" fontId="34" fillId="0" borderId="6" xfId="1" applyFont="1" applyFill="1" applyBorder="1" applyAlignment="1">
      <alignment horizontal="left" vertical="center"/>
    </xf>
    <xf numFmtId="0" fontId="34" fillId="0" borderId="64" xfId="1" applyFont="1" applyFill="1" applyBorder="1" applyAlignment="1" applyProtection="1">
      <alignment horizontal="center" vertical="center" wrapText="1"/>
      <protection locked="0"/>
    </xf>
    <xf numFmtId="1" fontId="34" fillId="0" borderId="56" xfId="1" applyNumberFormat="1" applyFont="1" applyFill="1" applyBorder="1" applyAlignment="1">
      <alignment horizontal="center" vertical="center"/>
    </xf>
    <xf numFmtId="1" fontId="34" fillId="0" borderId="3" xfId="1" applyNumberFormat="1" applyFont="1" applyFill="1" applyBorder="1" applyAlignment="1">
      <alignment horizontal="center" vertical="center"/>
    </xf>
    <xf numFmtId="1" fontId="34" fillId="0" borderId="47" xfId="1" applyNumberFormat="1" applyFont="1" applyFill="1" applyBorder="1" applyAlignment="1">
      <alignment horizontal="center" vertical="center"/>
    </xf>
    <xf numFmtId="1" fontId="34" fillId="0" borderId="32" xfId="1" applyNumberFormat="1" applyFont="1" applyFill="1" applyBorder="1" applyAlignment="1">
      <alignment horizontal="center" vertical="center"/>
    </xf>
    <xf numFmtId="0" fontId="38" fillId="0" borderId="9" xfId="1" applyFont="1" applyFill="1" applyBorder="1" applyAlignment="1" applyProtection="1">
      <alignment vertical="center" wrapText="1"/>
      <protection locked="0"/>
    </xf>
    <xf numFmtId="0" fontId="38" fillId="0" borderId="9" xfId="1" applyFont="1" applyFill="1" applyBorder="1" applyAlignment="1" applyProtection="1">
      <alignment horizontal="center" vertical="center" wrapText="1"/>
      <protection locked="0"/>
    </xf>
    <xf numFmtId="0" fontId="38" fillId="0" borderId="21" xfId="1" applyFont="1" applyFill="1" applyBorder="1" applyAlignment="1" applyProtection="1">
      <alignment vertical="center" wrapText="1"/>
      <protection locked="0"/>
    </xf>
    <xf numFmtId="1" fontId="39" fillId="0" borderId="23" xfId="0" applyNumberFormat="1" applyFont="1" applyFill="1" applyBorder="1" applyAlignment="1">
      <alignment horizontal="center" vertical="center"/>
    </xf>
    <xf numFmtId="1" fontId="21" fillId="0" borderId="34" xfId="1" applyNumberFormat="1" applyFont="1" applyFill="1" applyBorder="1" applyAlignment="1">
      <alignment horizontal="center" vertical="center"/>
    </xf>
    <xf numFmtId="0" fontId="38" fillId="0" borderId="33" xfId="1" applyFont="1" applyFill="1" applyBorder="1" applyAlignment="1" applyProtection="1">
      <alignment vertical="center" wrapText="1"/>
      <protection locked="0"/>
    </xf>
    <xf numFmtId="0" fontId="38" fillId="0" borderId="33" xfId="1" applyFont="1" applyFill="1" applyBorder="1" applyAlignment="1" applyProtection="1">
      <alignment horizontal="center" vertical="center" wrapText="1"/>
      <protection locked="0"/>
    </xf>
    <xf numFmtId="0" fontId="38" fillId="0" borderId="36" xfId="1" applyFont="1" applyFill="1" applyBorder="1" applyAlignment="1" applyProtection="1">
      <alignment vertical="center" wrapText="1"/>
      <protection locked="0"/>
    </xf>
    <xf numFmtId="0" fontId="39" fillId="0" borderId="70" xfId="0" applyFont="1" applyFill="1" applyBorder="1" applyAlignment="1" applyProtection="1">
      <alignment horizontal="center" vertical="center"/>
      <protection locked="0"/>
    </xf>
    <xf numFmtId="1" fontId="39" fillId="0" borderId="53" xfId="0" applyNumberFormat="1" applyFont="1" applyFill="1" applyBorder="1" applyAlignment="1">
      <alignment horizontal="center" vertical="center"/>
    </xf>
    <xf numFmtId="1" fontId="39" fillId="0" borderId="32" xfId="0" applyNumberFormat="1" applyFont="1" applyFill="1" applyBorder="1" applyAlignment="1">
      <alignment horizontal="center" vertical="center"/>
    </xf>
    <xf numFmtId="1" fontId="38" fillId="0" borderId="72" xfId="0" applyNumberFormat="1" applyFont="1" applyFill="1" applyBorder="1" applyAlignment="1" applyProtection="1">
      <alignment horizontal="center" vertical="center"/>
      <protection locked="0"/>
    </xf>
    <xf numFmtId="0" fontId="38" fillId="0" borderId="29" xfId="1" applyFont="1" applyFill="1" applyBorder="1" applyAlignment="1" applyProtection="1">
      <alignment horizontal="center" vertical="center" wrapText="1"/>
      <protection locked="0"/>
    </xf>
    <xf numFmtId="0" fontId="38" fillId="0" borderId="28" xfId="1" applyFont="1" applyFill="1" applyBorder="1" applyAlignment="1" applyProtection="1">
      <alignment horizontal="center" vertical="center" wrapText="1"/>
      <protection locked="0"/>
    </xf>
    <xf numFmtId="0" fontId="38" fillId="0" borderId="2" xfId="0" applyFont="1" applyFill="1" applyBorder="1" applyAlignment="1" applyProtection="1">
      <alignment horizontal="center" vertical="center"/>
      <protection locked="0"/>
    </xf>
    <xf numFmtId="0" fontId="38" fillId="0" borderId="68" xfId="1" applyFont="1" applyFill="1" applyBorder="1" applyAlignment="1" applyProtection="1">
      <alignment horizontal="center" vertical="center" wrapText="1"/>
      <protection locked="0"/>
    </xf>
    <xf numFmtId="0" fontId="38" fillId="0" borderId="73" xfId="1" applyFont="1" applyFill="1" applyBorder="1" applyAlignment="1" applyProtection="1">
      <alignment horizontal="center" vertical="center" wrapText="1"/>
      <protection locked="0"/>
    </xf>
    <xf numFmtId="0" fontId="5" fillId="12" borderId="47" xfId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vertical="center" wrapText="1"/>
    </xf>
    <xf numFmtId="9" fontId="5" fillId="0" borderId="0" xfId="1" applyNumberFormat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6" fillId="4" borderId="40" xfId="0" applyFont="1" applyFill="1" applyBorder="1" applyAlignment="1">
      <alignment horizontal="center" vertical="center" wrapText="1"/>
    </xf>
    <xf numFmtId="0" fontId="10" fillId="0" borderId="43" xfId="0" applyFont="1" applyBorder="1" applyAlignment="1">
      <alignment horizontal="centerContinuous" vertical="center" wrapText="1"/>
    </xf>
    <xf numFmtId="1" fontId="16" fillId="0" borderId="0" xfId="0" applyNumberFormat="1" applyFont="1" applyAlignment="1">
      <alignment vertical="center" wrapText="1"/>
    </xf>
    <xf numFmtId="0" fontId="5" fillId="0" borderId="0" xfId="1" applyFont="1" applyFill="1" applyAlignment="1">
      <alignment wrapText="1"/>
    </xf>
    <xf numFmtId="0" fontId="10" fillId="0" borderId="0" xfId="1" applyFont="1" applyFill="1" applyAlignment="1">
      <alignment horizontal="left" wrapText="1"/>
    </xf>
    <xf numFmtId="0" fontId="10" fillId="0" borderId="0" xfId="1" applyFont="1" applyFill="1" applyAlignment="1">
      <alignment wrapText="1"/>
    </xf>
    <xf numFmtId="0" fontId="19" fillId="0" borderId="0" xfId="1" applyFont="1" applyFill="1" applyAlignment="1">
      <alignment horizontal="center" vertical="top" wrapText="1"/>
    </xf>
    <xf numFmtId="0" fontId="5" fillId="0" borderId="0" xfId="1" applyFont="1" applyFill="1" applyAlignment="1">
      <alignment vertical="center" wrapText="1"/>
    </xf>
    <xf numFmtId="0" fontId="5" fillId="0" borderId="0" xfId="1" applyFont="1" applyFill="1" applyAlignment="1">
      <alignment vertical="top" wrapText="1"/>
    </xf>
    <xf numFmtId="0" fontId="3" fillId="0" borderId="0" xfId="1" applyFont="1" applyFill="1" applyAlignment="1">
      <alignment wrapText="1"/>
    </xf>
    <xf numFmtId="0" fontId="37" fillId="0" borderId="52" xfId="1" applyFont="1" applyFill="1" applyBorder="1" applyAlignment="1">
      <alignment horizontal="center" vertical="center"/>
    </xf>
    <xf numFmtId="0" fontId="35" fillId="0" borderId="3" xfId="0" applyFont="1" applyFill="1" applyBorder="1" applyAlignment="1" applyProtection="1">
      <alignment horizontal="center" vertical="center"/>
      <protection locked="0"/>
    </xf>
    <xf numFmtId="0" fontId="21" fillId="0" borderId="77" xfId="1" applyFont="1" applyFill="1" applyBorder="1" applyAlignment="1">
      <alignment vertical="center"/>
    </xf>
    <xf numFmtId="0" fontId="33" fillId="0" borderId="34" xfId="1" applyFont="1" applyFill="1" applyBorder="1" applyAlignment="1">
      <alignment horizontal="center" vertical="center"/>
    </xf>
    <xf numFmtId="0" fontId="33" fillId="0" borderId="47" xfId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vertical="center" wrapText="1"/>
    </xf>
    <xf numFmtId="0" fontId="22" fillId="0" borderId="47" xfId="0" applyFont="1" applyFill="1" applyBorder="1" applyAlignment="1">
      <alignment vertical="center" wrapText="1"/>
    </xf>
    <xf numFmtId="0" fontId="33" fillId="0" borderId="48" xfId="1" applyFont="1" applyFill="1" applyBorder="1" applyAlignment="1">
      <alignment horizontal="center" vertical="center"/>
    </xf>
    <xf numFmtId="0" fontId="14" fillId="0" borderId="6" xfId="13" applyFont="1" applyFill="1" applyBorder="1" applyAlignment="1">
      <alignment horizontal="center" vertical="center"/>
    </xf>
    <xf numFmtId="0" fontId="14" fillId="0" borderId="4" xfId="13" applyFont="1" applyFill="1" applyBorder="1" applyAlignment="1">
      <alignment horizontal="center" vertical="center"/>
    </xf>
    <xf numFmtId="0" fontId="14" fillId="0" borderId="47" xfId="13" applyFont="1" applyFill="1" applyBorder="1" applyAlignment="1">
      <alignment horizontal="center" vertical="center"/>
    </xf>
    <xf numFmtId="0" fontId="14" fillId="0" borderId="52" xfId="13" applyFont="1" applyFill="1" applyBorder="1" applyAlignment="1">
      <alignment horizontal="center" vertical="center"/>
    </xf>
    <xf numFmtId="0" fontId="14" fillId="0" borderId="3" xfId="13" applyFont="1" applyFill="1" applyBorder="1" applyAlignment="1">
      <alignment horizontal="center" vertical="center"/>
    </xf>
    <xf numFmtId="0" fontId="14" fillId="0" borderId="5" xfId="13" applyFont="1" applyFill="1" applyBorder="1" applyAlignment="1">
      <alignment horizontal="center" vertical="center"/>
    </xf>
    <xf numFmtId="0" fontId="14" fillId="0" borderId="2" xfId="13" applyFont="1" applyFill="1" applyBorder="1" applyAlignment="1">
      <alignment horizontal="center" vertical="center"/>
    </xf>
    <xf numFmtId="0" fontId="14" fillId="0" borderId="1" xfId="13" applyFont="1" applyFill="1" applyBorder="1" applyAlignment="1">
      <alignment horizontal="center" vertical="center"/>
    </xf>
    <xf numFmtId="0" fontId="14" fillId="0" borderId="48" xfId="13" applyFont="1" applyFill="1" applyBorder="1" applyAlignment="1">
      <alignment horizontal="center" vertical="center"/>
    </xf>
    <xf numFmtId="0" fontId="14" fillId="0" borderId="53" xfId="13" applyFont="1" applyFill="1" applyBorder="1" applyAlignment="1">
      <alignment horizontal="center" vertical="center"/>
    </xf>
    <xf numFmtId="0" fontId="14" fillId="0" borderId="32" xfId="13" applyFont="1" applyFill="1" applyBorder="1" applyAlignment="1">
      <alignment horizontal="center" vertical="center"/>
    </xf>
    <xf numFmtId="0" fontId="14" fillId="0" borderId="30" xfId="13" applyFont="1" applyFill="1" applyBorder="1" applyAlignment="1">
      <alignment horizontal="center" vertical="center"/>
    </xf>
    <xf numFmtId="0" fontId="6" fillId="4" borderId="41" xfId="0" applyFont="1" applyFill="1" applyBorder="1" applyAlignment="1">
      <alignment horizontal="center" vertical="center" wrapText="1"/>
    </xf>
    <xf numFmtId="0" fontId="21" fillId="0" borderId="10" xfId="1" applyFont="1" applyFill="1" applyBorder="1" applyAlignment="1">
      <alignment horizontal="center" vertical="center"/>
    </xf>
    <xf numFmtId="0" fontId="21" fillId="0" borderId="31" xfId="1" applyFont="1" applyFill="1" applyBorder="1" applyAlignment="1">
      <alignment horizontal="center" vertical="center"/>
    </xf>
    <xf numFmtId="1" fontId="38" fillId="0" borderId="3" xfId="1" applyNumberFormat="1" applyFont="1" applyFill="1" applyBorder="1" applyAlignment="1">
      <alignment horizontal="center" vertical="center"/>
    </xf>
    <xf numFmtId="1" fontId="38" fillId="0" borderId="56" xfId="1" applyNumberFormat="1" applyFont="1" applyFill="1" applyBorder="1" applyAlignment="1" applyProtection="1">
      <alignment horizontal="center" vertical="center"/>
      <protection locked="0"/>
    </xf>
    <xf numFmtId="1" fontId="38" fillId="0" borderId="72" xfId="1" applyNumberFormat="1" applyFont="1" applyFill="1" applyBorder="1" applyAlignment="1" applyProtection="1">
      <alignment horizontal="center" vertical="center"/>
      <protection locked="0"/>
    </xf>
    <xf numFmtId="0" fontId="10" fillId="3" borderId="41" xfId="1" applyFont="1" applyFill="1" applyBorder="1" applyAlignment="1">
      <alignment horizontal="center" vertical="center" wrapText="1"/>
    </xf>
    <xf numFmtId="0" fontId="10" fillId="3" borderId="40" xfId="1" applyFont="1" applyFill="1" applyBorder="1" applyAlignment="1">
      <alignment horizontal="center" vertical="center" wrapText="1"/>
    </xf>
    <xf numFmtId="1" fontId="34" fillId="0" borderId="46" xfId="1" applyNumberFormat="1" applyFont="1" applyFill="1" applyBorder="1" applyAlignment="1">
      <alignment horizontal="center" vertical="center"/>
    </xf>
    <xf numFmtId="1" fontId="38" fillId="0" borderId="47" xfId="1" applyNumberFormat="1" applyFont="1" applyFill="1" applyBorder="1" applyAlignment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  <protection locked="0"/>
    </xf>
    <xf numFmtId="0" fontId="40" fillId="0" borderId="1" xfId="0" applyFont="1" applyFill="1" applyBorder="1" applyAlignment="1">
      <alignment horizontal="center" vertical="center"/>
    </xf>
    <xf numFmtId="0" fontId="40" fillId="0" borderId="48" xfId="0" applyFont="1" applyFill="1" applyBorder="1" applyAlignment="1">
      <alignment horizontal="center" vertical="center"/>
    </xf>
    <xf numFmtId="0" fontId="39" fillId="0" borderId="71" xfId="1" applyFont="1" applyFill="1" applyBorder="1" applyAlignment="1" applyProtection="1">
      <alignment horizontal="center" vertical="center" wrapText="1"/>
      <protection locked="0"/>
    </xf>
    <xf numFmtId="0" fontId="39" fillId="0" borderId="70" xfId="1" applyFont="1" applyFill="1" applyBorder="1" applyAlignment="1" applyProtection="1">
      <alignment horizontal="center" vertical="center" wrapText="1"/>
      <protection locked="0"/>
    </xf>
    <xf numFmtId="0" fontId="39" fillId="0" borderId="29" xfId="1" applyFont="1" applyFill="1" applyBorder="1" applyAlignment="1" applyProtection="1">
      <alignment horizontal="center" vertical="center" wrapText="1"/>
      <protection locked="0"/>
    </xf>
    <xf numFmtId="1" fontId="38" fillId="0" borderId="32" xfId="1" applyNumberFormat="1" applyFont="1" applyFill="1" applyBorder="1" applyAlignment="1">
      <alignment horizontal="center" vertical="center"/>
    </xf>
    <xf numFmtId="1" fontId="38" fillId="0" borderId="48" xfId="1" applyNumberFormat="1" applyFont="1" applyFill="1" applyBorder="1" applyAlignment="1">
      <alignment horizontal="center" vertical="center"/>
    </xf>
    <xf numFmtId="1" fontId="34" fillId="0" borderId="50" xfId="1" applyNumberFormat="1" applyFont="1" applyFill="1" applyBorder="1" applyAlignment="1">
      <alignment horizontal="center" vertical="center"/>
    </xf>
    <xf numFmtId="0" fontId="33" fillId="0" borderId="17" xfId="1" applyFont="1" applyFill="1" applyBorder="1" applyAlignment="1">
      <alignment horizontal="center" vertical="center"/>
    </xf>
    <xf numFmtId="0" fontId="33" fillId="0" borderId="5" xfId="1" applyFont="1" applyFill="1" applyBorder="1" applyAlignment="1">
      <alignment horizontal="center" vertical="center"/>
    </xf>
    <xf numFmtId="1" fontId="33" fillId="0" borderId="5" xfId="1" applyNumberFormat="1" applyFont="1" applyFill="1" applyBorder="1" applyAlignment="1">
      <alignment horizontal="center" vertical="center"/>
    </xf>
    <xf numFmtId="1" fontId="33" fillId="0" borderId="30" xfId="1" applyNumberFormat="1" applyFont="1" applyFill="1" applyBorder="1" applyAlignment="1" applyProtection="1">
      <alignment horizontal="center" vertical="center"/>
      <protection locked="0"/>
    </xf>
    <xf numFmtId="1" fontId="34" fillId="0" borderId="21" xfId="1" applyNumberFormat="1" applyFont="1" applyFill="1" applyBorder="1" applyAlignment="1">
      <alignment horizontal="center" vertical="center"/>
    </xf>
    <xf numFmtId="1" fontId="34" fillId="0" borderId="5" xfId="1" applyNumberFormat="1" applyFont="1" applyFill="1" applyBorder="1" applyAlignment="1">
      <alignment horizontal="center" vertical="center"/>
    </xf>
    <xf numFmtId="1" fontId="34" fillId="0" borderId="19" xfId="1" applyNumberFormat="1" applyFont="1" applyFill="1" applyBorder="1" applyAlignment="1">
      <alignment horizontal="center" vertical="center"/>
    </xf>
    <xf numFmtId="0" fontId="33" fillId="0" borderId="16" xfId="1" applyFont="1" applyFill="1" applyBorder="1" applyAlignment="1">
      <alignment horizontal="center" vertical="center"/>
    </xf>
    <xf numFmtId="0" fontId="33" fillId="0" borderId="3" xfId="1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vertical="center" wrapText="1"/>
    </xf>
    <xf numFmtId="0" fontId="33" fillId="0" borderId="32" xfId="1" applyFont="1" applyFill="1" applyBorder="1" applyAlignment="1">
      <alignment horizontal="center" vertical="center"/>
    </xf>
    <xf numFmtId="1" fontId="34" fillId="0" borderId="20" xfId="1" applyNumberFormat="1" applyFont="1" applyFill="1" applyBorder="1" applyAlignment="1">
      <alignment horizontal="center" vertical="center"/>
    </xf>
    <xf numFmtId="0" fontId="33" fillId="0" borderId="7" xfId="1" applyFont="1" applyFill="1" applyBorder="1" applyAlignment="1">
      <alignment horizontal="center" vertical="center"/>
    </xf>
    <xf numFmtId="0" fontId="33" fillId="0" borderId="6" xfId="1" applyFont="1" applyFill="1" applyBorder="1" applyAlignment="1">
      <alignment horizontal="center" vertical="center"/>
    </xf>
    <xf numFmtId="0" fontId="33" fillId="0" borderId="2" xfId="1" applyFont="1" applyFill="1" applyBorder="1" applyAlignment="1">
      <alignment horizontal="center" vertical="center"/>
    </xf>
    <xf numFmtId="0" fontId="33" fillId="0" borderId="46" xfId="1" applyFont="1" applyFill="1" applyBorder="1" applyAlignment="1">
      <alignment horizontal="center" vertical="center"/>
    </xf>
    <xf numFmtId="1" fontId="34" fillId="0" borderId="60" xfId="1" applyNumberFormat="1" applyFont="1" applyFill="1" applyBorder="1" applyAlignment="1">
      <alignment horizontal="center" vertical="center"/>
    </xf>
    <xf numFmtId="0" fontId="33" fillId="0" borderId="50" xfId="1" applyFont="1" applyFill="1" applyBorder="1" applyAlignment="1">
      <alignment horizontal="center" vertical="center"/>
    </xf>
    <xf numFmtId="1" fontId="33" fillId="0" borderId="3" xfId="1" applyNumberFormat="1" applyFont="1" applyFill="1" applyBorder="1" applyAlignment="1">
      <alignment horizontal="center" vertical="center"/>
    </xf>
    <xf numFmtId="1" fontId="33" fillId="0" borderId="32" xfId="1" applyNumberFormat="1" applyFont="1" applyFill="1" applyBorder="1" applyAlignment="1" applyProtection="1">
      <alignment horizontal="center" vertical="center"/>
      <protection locked="0"/>
    </xf>
    <xf numFmtId="1" fontId="33" fillId="0" borderId="55" xfId="1" applyNumberFormat="1" applyFont="1" applyFill="1" applyBorder="1" applyAlignment="1" applyProtection="1">
      <alignment horizontal="center" vertical="center"/>
      <protection locked="0"/>
    </xf>
    <xf numFmtId="1" fontId="33" fillId="0" borderId="76" xfId="1" applyNumberFormat="1" applyFont="1" applyFill="1" applyBorder="1" applyAlignment="1" applyProtection="1">
      <alignment horizontal="center" vertical="center"/>
      <protection locked="0"/>
    </xf>
    <xf numFmtId="1" fontId="38" fillId="0" borderId="5" xfId="1" applyNumberFormat="1" applyFont="1" applyFill="1" applyBorder="1" applyAlignment="1">
      <alignment horizontal="center" vertical="center"/>
    </xf>
    <xf numFmtId="1" fontId="38" fillId="0" borderId="30" xfId="1" applyNumberFormat="1" applyFont="1" applyFill="1" applyBorder="1" applyAlignment="1">
      <alignment horizontal="center" vertical="center"/>
    </xf>
    <xf numFmtId="0" fontId="22" fillId="0" borderId="6" xfId="0" applyFont="1" applyFill="1" applyBorder="1" applyAlignment="1">
      <alignment vertical="center" wrapText="1"/>
    </xf>
    <xf numFmtId="1" fontId="38" fillId="0" borderId="2" xfId="1" applyNumberFormat="1" applyFont="1" applyFill="1" applyBorder="1" applyAlignment="1">
      <alignment horizontal="center" vertical="center"/>
    </xf>
    <xf numFmtId="0" fontId="6" fillId="4" borderId="51" xfId="0" applyFont="1" applyFill="1" applyBorder="1" applyAlignment="1">
      <alignment horizontal="center" vertical="center" wrapText="1"/>
    </xf>
    <xf numFmtId="0" fontId="40" fillId="0" borderId="23" xfId="0" applyFont="1" applyFill="1" applyBorder="1" applyAlignment="1" applyProtection="1">
      <alignment horizontal="center" vertical="center" wrapText="1"/>
      <protection locked="0"/>
    </xf>
    <xf numFmtId="0" fontId="40" fillId="0" borderId="32" xfId="0" applyFont="1" applyFill="1" applyBorder="1" applyAlignment="1" applyProtection="1">
      <alignment horizontal="center" vertical="center" wrapText="1"/>
      <protection locked="0"/>
    </xf>
    <xf numFmtId="166" fontId="38" fillId="0" borderId="62" xfId="1" applyNumberFormat="1" applyFont="1" applyFill="1" applyBorder="1" applyAlignment="1" applyProtection="1">
      <alignment vertical="center"/>
      <protection locked="0"/>
    </xf>
    <xf numFmtId="0" fontId="39" fillId="0" borderId="23" xfId="1" applyFont="1" applyFill="1" applyBorder="1" applyAlignment="1">
      <alignment horizontal="center" vertical="center"/>
    </xf>
    <xf numFmtId="0" fontId="38" fillId="0" borderId="9" xfId="0" applyFont="1" applyFill="1" applyBorder="1" applyAlignment="1" applyProtection="1">
      <alignment horizontal="center" vertical="center" wrapText="1"/>
      <protection locked="0"/>
    </xf>
    <xf numFmtId="0" fontId="39" fillId="0" borderId="9" xfId="1" applyFont="1" applyFill="1" applyBorder="1" applyAlignment="1">
      <alignment horizontal="center" vertical="center"/>
    </xf>
    <xf numFmtId="0" fontId="39" fillId="0" borderId="46" xfId="1" applyFont="1" applyFill="1" applyBorder="1" applyAlignment="1">
      <alignment horizontal="center" vertical="center"/>
    </xf>
    <xf numFmtId="1" fontId="10" fillId="7" borderId="51" xfId="1" applyNumberFormat="1" applyFont="1" applyFill="1" applyBorder="1" applyAlignment="1">
      <alignment horizontal="center" vertical="center"/>
    </xf>
    <xf numFmtId="1" fontId="10" fillId="7" borderId="40" xfId="1" applyNumberFormat="1" applyFont="1" applyFill="1" applyBorder="1" applyAlignment="1">
      <alignment horizontal="center" vertical="center"/>
    </xf>
    <xf numFmtId="0" fontId="31" fillId="0" borderId="32" xfId="1" applyFont="1" applyFill="1" applyBorder="1" applyAlignment="1">
      <alignment horizontal="center" vertical="center"/>
    </xf>
    <xf numFmtId="0" fontId="38" fillId="0" borderId="23" xfId="1" applyFont="1" applyFill="1" applyBorder="1" applyAlignment="1" applyProtection="1">
      <alignment vertical="center" wrapText="1"/>
      <protection locked="0"/>
    </xf>
    <xf numFmtId="0" fontId="38" fillId="0" borderId="29" xfId="1" applyFont="1" applyFill="1" applyBorder="1" applyAlignment="1" applyProtection="1">
      <alignment vertical="center" wrapText="1"/>
      <protection locked="0"/>
    </xf>
    <xf numFmtId="0" fontId="17" fillId="10" borderId="61" xfId="1" applyFont="1" applyFill="1" applyBorder="1" applyAlignment="1">
      <alignment horizontal="center" vertical="center" wrapText="1"/>
    </xf>
    <xf numFmtId="0" fontId="34" fillId="0" borderId="16" xfId="0" applyFont="1" applyFill="1" applyBorder="1" applyAlignment="1">
      <alignment horizontal="center" vertical="center"/>
    </xf>
    <xf numFmtId="0" fontId="33" fillId="0" borderId="3" xfId="0" applyFont="1" applyFill="1" applyBorder="1" applyAlignment="1" applyProtection="1">
      <alignment horizontal="center" vertical="center"/>
      <protection locked="0"/>
    </xf>
    <xf numFmtId="0" fontId="33" fillId="0" borderId="55" xfId="0" applyFont="1" applyFill="1" applyBorder="1" applyAlignment="1" applyProtection="1">
      <alignment vertical="center" wrapText="1"/>
      <protection locked="0"/>
    </xf>
    <xf numFmtId="0" fontId="33" fillId="0" borderId="56" xfId="0" applyFont="1" applyFill="1" applyBorder="1" applyAlignment="1" applyProtection="1">
      <alignment horizontal="left" vertical="center" wrapText="1"/>
      <protection locked="0"/>
    </xf>
    <xf numFmtId="0" fontId="33" fillId="0" borderId="56" xfId="0" applyFont="1" applyFill="1" applyBorder="1" applyAlignment="1" applyProtection="1">
      <alignment vertical="center" wrapText="1"/>
      <protection locked="0"/>
    </xf>
    <xf numFmtId="0" fontId="35" fillId="0" borderId="56" xfId="0" applyFont="1" applyFill="1" applyBorder="1" applyAlignment="1" applyProtection="1">
      <alignment horizontal="left" vertical="center"/>
      <protection locked="0"/>
    </xf>
    <xf numFmtId="0" fontId="35" fillId="0" borderId="56" xfId="0" applyFont="1" applyFill="1" applyBorder="1" applyAlignment="1" applyProtection="1">
      <alignment horizontal="left" vertical="center" wrapText="1"/>
      <protection locked="0"/>
    </xf>
    <xf numFmtId="0" fontId="33" fillId="0" borderId="62" xfId="1" applyFont="1" applyFill="1" applyBorder="1" applyAlignment="1" applyProtection="1">
      <alignment horizontal="left" vertical="center"/>
      <protection locked="0"/>
    </xf>
    <xf numFmtId="0" fontId="33" fillId="0" borderId="56" xfId="1" applyFont="1" applyFill="1" applyBorder="1" applyAlignment="1" applyProtection="1">
      <alignment horizontal="left" vertical="center"/>
      <protection locked="0"/>
    </xf>
    <xf numFmtId="0" fontId="17" fillId="3" borderId="61" xfId="1" applyFont="1" applyFill="1" applyBorder="1" applyAlignment="1" applyProtection="1">
      <alignment horizontal="center" vertical="center" wrapText="1"/>
      <protection locked="0"/>
    </xf>
    <xf numFmtId="0" fontId="17" fillId="3" borderId="61" xfId="1" applyFont="1" applyFill="1" applyBorder="1" applyAlignment="1">
      <alignment horizontal="center" vertical="center" wrapText="1"/>
    </xf>
    <xf numFmtId="165" fontId="10" fillId="9" borderId="41" xfId="1" applyNumberFormat="1" applyFont="1" applyFill="1" applyBorder="1" applyAlignment="1">
      <alignment horizontal="center" vertical="center"/>
    </xf>
    <xf numFmtId="165" fontId="10" fillId="9" borderId="40" xfId="1" applyNumberFormat="1" applyFont="1" applyFill="1" applyBorder="1" applyAlignment="1">
      <alignment horizontal="center" vertical="center"/>
    </xf>
    <xf numFmtId="0" fontId="17" fillId="3" borderId="45" xfId="1" applyFont="1" applyFill="1" applyBorder="1" applyAlignment="1">
      <alignment horizontal="center" vertical="center"/>
    </xf>
    <xf numFmtId="1" fontId="21" fillId="2" borderId="25" xfId="1" applyNumberFormat="1" applyFont="1" applyFill="1" applyBorder="1" applyAlignment="1">
      <alignment vertical="center"/>
    </xf>
    <xf numFmtId="1" fontId="21" fillId="2" borderId="0" xfId="1" applyNumberFormat="1" applyFont="1" applyFill="1" applyBorder="1" applyAlignment="1">
      <alignment vertical="center"/>
    </xf>
    <xf numFmtId="1" fontId="21" fillId="2" borderId="77" xfId="1" applyNumberFormat="1" applyFont="1" applyFill="1" applyBorder="1" applyAlignment="1">
      <alignment vertical="center"/>
    </xf>
    <xf numFmtId="9" fontId="21" fillId="2" borderId="25" xfId="1" applyNumberFormat="1" applyFont="1" applyFill="1" applyBorder="1" applyAlignment="1">
      <alignment horizontal="center" vertical="center"/>
    </xf>
    <xf numFmtId="9" fontId="21" fillId="2" borderId="0" xfId="1" applyNumberFormat="1" applyFont="1" applyFill="1" applyBorder="1" applyAlignment="1">
      <alignment horizontal="center" vertical="center"/>
    </xf>
    <xf numFmtId="0" fontId="21" fillId="2" borderId="0" xfId="1" applyFont="1" applyFill="1" applyBorder="1" applyAlignment="1">
      <alignment horizontal="center" vertical="center"/>
    </xf>
    <xf numFmtId="0" fontId="21" fillId="2" borderId="77" xfId="1" applyFont="1" applyFill="1" applyBorder="1" applyAlignment="1">
      <alignment horizontal="center" vertical="center"/>
    </xf>
    <xf numFmtId="9" fontId="21" fillId="2" borderId="65" xfId="1" applyNumberFormat="1" applyFont="1" applyFill="1" applyBorder="1" applyAlignment="1">
      <alignment horizontal="center" vertical="center"/>
    </xf>
    <xf numFmtId="0" fontId="21" fillId="2" borderId="73" xfId="1" applyFont="1" applyFill="1" applyBorder="1" applyAlignment="1">
      <alignment horizontal="center" vertical="center"/>
    </xf>
    <xf numFmtId="9" fontId="21" fillId="2" borderId="25" xfId="1" applyNumberFormat="1" applyFont="1" applyFill="1" applyBorder="1" applyAlignment="1">
      <alignment vertical="center"/>
    </xf>
    <xf numFmtId="9" fontId="21" fillId="2" borderId="0" xfId="1" applyNumberFormat="1" applyFont="1" applyFill="1" applyBorder="1" applyAlignment="1">
      <alignment vertical="center"/>
    </xf>
    <xf numFmtId="9" fontId="21" fillId="2" borderId="77" xfId="1" applyNumberFormat="1" applyFont="1" applyFill="1" applyBorder="1" applyAlignment="1">
      <alignment vertical="center"/>
    </xf>
    <xf numFmtId="0" fontId="5" fillId="2" borderId="25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5" fillId="2" borderId="77" xfId="1" applyFont="1" applyFill="1" applyBorder="1" applyAlignment="1">
      <alignment horizontal="center" vertical="center"/>
    </xf>
    <xf numFmtId="165" fontId="38" fillId="0" borderId="32" xfId="1" applyNumberFormat="1" applyFont="1" applyFill="1" applyBorder="1" applyAlignment="1">
      <alignment horizontal="center" vertical="center"/>
    </xf>
    <xf numFmtId="1" fontId="33" fillId="0" borderId="6" xfId="1" applyNumberFormat="1" applyFont="1" applyFill="1" applyBorder="1" applyAlignment="1">
      <alignment horizontal="center" vertical="center"/>
    </xf>
    <xf numFmtId="165" fontId="38" fillId="0" borderId="3" xfId="1" applyNumberFormat="1" applyFont="1" applyFill="1" applyBorder="1" applyAlignment="1">
      <alignment horizontal="center" vertical="center"/>
    </xf>
    <xf numFmtId="1" fontId="21" fillId="0" borderId="16" xfId="1" applyNumberFormat="1" applyFont="1" applyFill="1" applyBorder="1" applyAlignment="1">
      <alignment horizontal="center" vertical="center"/>
    </xf>
    <xf numFmtId="1" fontId="21" fillId="0" borderId="0" xfId="1" applyNumberFormat="1" applyFont="1" applyFill="1" applyAlignment="1">
      <alignment horizontal="center" vertical="center"/>
    </xf>
    <xf numFmtId="1" fontId="21" fillId="0" borderId="45" xfId="1" applyNumberFormat="1" applyFont="1" applyFill="1" applyBorder="1" applyAlignment="1">
      <alignment horizontal="center" vertical="center"/>
    </xf>
    <xf numFmtId="1" fontId="21" fillId="0" borderId="10" xfId="1" applyNumberFormat="1" applyFont="1" applyFill="1" applyBorder="1" applyAlignment="1">
      <alignment horizontal="center" vertical="center"/>
    </xf>
    <xf numFmtId="167" fontId="10" fillId="0" borderId="61" xfId="2" applyNumberFormat="1" applyFont="1" applyFill="1" applyBorder="1" applyAlignment="1">
      <alignment horizontal="center" vertical="center"/>
    </xf>
    <xf numFmtId="0" fontId="39" fillId="0" borderId="62" xfId="0" applyFont="1" applyFill="1" applyBorder="1" applyAlignment="1" applyProtection="1">
      <alignment horizontal="center" vertical="center"/>
      <protection locked="0"/>
    </xf>
    <xf numFmtId="1" fontId="39" fillId="0" borderId="73" xfId="0" applyNumberFormat="1" applyFont="1" applyFill="1" applyBorder="1" applyAlignment="1">
      <alignment horizontal="center" vertical="center"/>
    </xf>
    <xf numFmtId="1" fontId="38" fillId="0" borderId="62" xfId="0" applyNumberFormat="1" applyFont="1" applyFill="1" applyBorder="1" applyAlignment="1" applyProtection="1">
      <alignment horizontal="center" vertical="center"/>
      <protection locked="0"/>
    </xf>
    <xf numFmtId="0" fontId="38" fillId="0" borderId="22" xfId="1" applyFont="1" applyFill="1" applyBorder="1" applyAlignment="1" applyProtection="1">
      <alignment vertical="center" wrapText="1"/>
      <protection locked="0"/>
    </xf>
    <xf numFmtId="0" fontId="39" fillId="0" borderId="55" xfId="1" applyFont="1" applyFill="1" applyBorder="1" applyAlignment="1" applyProtection="1">
      <alignment horizontal="center" vertical="center" wrapText="1"/>
      <protection locked="0"/>
    </xf>
    <xf numFmtId="0" fontId="39" fillId="0" borderId="66" xfId="1" applyFont="1" applyFill="1" applyBorder="1" applyAlignment="1" applyProtection="1">
      <alignment horizontal="center" vertical="center" wrapText="1"/>
      <protection locked="0"/>
    </xf>
    <xf numFmtId="0" fontId="39" fillId="0" borderId="16" xfId="1" applyFont="1" applyFill="1" applyBorder="1" applyAlignment="1" applyProtection="1">
      <alignment horizontal="center" vertical="center" wrapText="1"/>
      <protection locked="0"/>
    </xf>
    <xf numFmtId="1" fontId="38" fillId="0" borderId="55" xfId="1" applyNumberFormat="1" applyFont="1" applyFill="1" applyBorder="1" applyAlignment="1" applyProtection="1">
      <alignment horizontal="center" vertical="center"/>
      <protection locked="0"/>
    </xf>
    <xf numFmtId="1" fontId="38" fillId="0" borderId="16" xfId="1" applyNumberFormat="1" applyFont="1" applyFill="1" applyBorder="1" applyAlignment="1">
      <alignment horizontal="center" vertical="center"/>
    </xf>
    <xf numFmtId="1" fontId="38" fillId="0" borderId="34" xfId="1" applyNumberFormat="1" applyFont="1" applyFill="1" applyBorder="1" applyAlignment="1">
      <alignment horizontal="center" vertical="center"/>
    </xf>
    <xf numFmtId="0" fontId="38" fillId="0" borderId="44" xfId="1" applyFont="1" applyFill="1" applyBorder="1" applyAlignment="1" applyProtection="1">
      <alignment horizontal="center" vertical="center" wrapText="1"/>
      <protection locked="0"/>
    </xf>
    <xf numFmtId="0" fontId="38" fillId="0" borderId="46" xfId="1" applyFont="1" applyFill="1" applyBorder="1" applyAlignment="1" applyProtection="1">
      <alignment horizontal="center" vertical="center"/>
      <protection locked="0"/>
    </xf>
    <xf numFmtId="0" fontId="38" fillId="0" borderId="46" xfId="1" applyFont="1" applyFill="1" applyBorder="1" applyAlignment="1" applyProtection="1">
      <alignment horizontal="center" vertical="center" wrapText="1"/>
      <protection locked="0"/>
    </xf>
    <xf numFmtId="0" fontId="22" fillId="0" borderId="34" xfId="0" applyFont="1" applyFill="1" applyBorder="1" applyAlignment="1">
      <alignment vertical="center" wrapText="1"/>
    </xf>
    <xf numFmtId="1" fontId="21" fillId="0" borderId="44" xfId="1" applyNumberFormat="1" applyFont="1" applyFill="1" applyBorder="1" applyAlignment="1">
      <alignment horizontal="center" vertical="center"/>
    </xf>
    <xf numFmtId="1" fontId="21" fillId="0" borderId="21" xfId="1" applyNumberFormat="1" applyFont="1" applyFill="1" applyBorder="1" applyAlignment="1">
      <alignment horizontal="center" vertical="center"/>
    </xf>
    <xf numFmtId="1" fontId="21" fillId="0" borderId="46" xfId="1" applyNumberFormat="1" applyFont="1" applyFill="1" applyBorder="1" applyAlignment="1">
      <alignment horizontal="center" vertical="center"/>
    </xf>
    <xf numFmtId="1" fontId="21" fillId="0" borderId="0" xfId="1" applyNumberFormat="1" applyFont="1" applyFill="1" applyBorder="1" applyAlignment="1">
      <alignment horizontal="center" vertical="center"/>
    </xf>
    <xf numFmtId="0" fontId="33" fillId="0" borderId="23" xfId="1" applyFont="1" applyFill="1" applyBorder="1" applyAlignment="1">
      <alignment horizontal="center" vertical="center"/>
    </xf>
    <xf numFmtId="0" fontId="33" fillId="0" borderId="44" xfId="1" applyFont="1" applyFill="1" applyBorder="1" applyAlignment="1">
      <alignment horizontal="center" vertical="center"/>
    </xf>
    <xf numFmtId="165" fontId="38" fillId="0" borderId="7" xfId="1" applyNumberFormat="1" applyFont="1" applyFill="1" applyBorder="1" applyAlignment="1">
      <alignment horizontal="center" vertical="center"/>
    </xf>
    <xf numFmtId="0" fontId="34" fillId="0" borderId="62" xfId="1" applyFont="1" applyFill="1" applyBorder="1" applyAlignment="1" applyProtection="1">
      <alignment horizontal="center" vertical="center"/>
      <protection locked="0"/>
    </xf>
    <xf numFmtId="0" fontId="34" fillId="0" borderId="70" xfId="1" applyFont="1" applyFill="1" applyBorder="1" applyAlignment="1" applyProtection="1">
      <alignment horizontal="center" vertical="center"/>
      <protection locked="0"/>
    </xf>
    <xf numFmtId="2" fontId="38" fillId="0" borderId="70" xfId="1" applyNumberFormat="1" applyFont="1" applyFill="1" applyBorder="1" applyAlignment="1" applyProtection="1">
      <alignment horizontal="center" vertical="center" wrapText="1"/>
      <protection locked="0"/>
    </xf>
    <xf numFmtId="0" fontId="21" fillId="0" borderId="8" xfId="1" applyFont="1" applyFill="1" applyBorder="1" applyAlignment="1" applyProtection="1">
      <alignment horizontal="center" vertical="center"/>
      <protection locked="0"/>
    </xf>
    <xf numFmtId="0" fontId="21" fillId="0" borderId="8" xfId="1" applyFont="1" applyFill="1" applyBorder="1" applyAlignment="1">
      <alignment horizontal="center" vertical="center"/>
    </xf>
    <xf numFmtId="0" fontId="21" fillId="0" borderId="17" xfId="1" applyFont="1" applyFill="1" applyBorder="1" applyAlignment="1">
      <alignment horizontal="center" vertical="center"/>
    </xf>
    <xf numFmtId="0" fontId="34" fillId="0" borderId="55" xfId="1" applyFont="1" applyFill="1" applyBorder="1" applyAlignment="1">
      <alignment horizontal="center" vertical="center"/>
    </xf>
    <xf numFmtId="1" fontId="33" fillId="0" borderId="55" xfId="1" applyNumberFormat="1" applyFont="1" applyFill="1" applyBorder="1" applyAlignment="1">
      <alignment horizontal="center" vertical="center"/>
    </xf>
    <xf numFmtId="1" fontId="34" fillId="0" borderId="16" xfId="1" applyNumberFormat="1" applyFont="1" applyFill="1" applyBorder="1" applyAlignment="1">
      <alignment horizontal="center" vertical="center"/>
    </xf>
    <xf numFmtId="0" fontId="21" fillId="0" borderId="9" xfId="1" applyFont="1" applyFill="1" applyBorder="1" applyAlignment="1" applyProtection="1">
      <alignment horizontal="center" vertical="center"/>
      <protection locked="0"/>
    </xf>
    <xf numFmtId="0" fontId="21" fillId="0" borderId="9" xfId="1" applyFont="1" applyFill="1" applyBorder="1" applyAlignment="1">
      <alignment horizontal="center" vertical="center"/>
    </xf>
    <xf numFmtId="0" fontId="21" fillId="0" borderId="21" xfId="1" applyFont="1" applyFill="1" applyBorder="1" applyAlignment="1">
      <alignment horizontal="center" vertical="center"/>
    </xf>
    <xf numFmtId="0" fontId="34" fillId="0" borderId="62" xfId="1" applyFont="1" applyFill="1" applyBorder="1" applyAlignment="1">
      <alignment horizontal="center" vertical="center"/>
    </xf>
    <xf numFmtId="0" fontId="21" fillId="0" borderId="4" xfId="1" applyFont="1" applyFill="1" applyBorder="1" applyAlignment="1" applyProtection="1">
      <alignment horizontal="center" vertical="center"/>
      <protection locked="0"/>
    </xf>
    <xf numFmtId="0" fontId="21" fillId="0" borderId="4" xfId="1" applyFont="1" applyFill="1" applyBorder="1" applyAlignment="1">
      <alignment horizontal="center" vertical="center"/>
    </xf>
    <xf numFmtId="0" fontId="21" fillId="0" borderId="5" xfId="1" applyFont="1" applyFill="1" applyBorder="1" applyAlignment="1">
      <alignment horizontal="center" vertical="center"/>
    </xf>
    <xf numFmtId="0" fontId="34" fillId="0" borderId="56" xfId="1" applyFont="1" applyFill="1" applyBorder="1" applyAlignment="1">
      <alignment horizontal="center" vertical="center"/>
    </xf>
    <xf numFmtId="0" fontId="38" fillId="0" borderId="4" xfId="0" quotePrefix="1" applyFont="1" applyFill="1" applyBorder="1" applyAlignment="1" applyProtection="1">
      <alignment horizontal="center" vertical="center" wrapText="1"/>
      <protection locked="0"/>
    </xf>
    <xf numFmtId="0" fontId="38" fillId="0" borderId="4" xfId="0" applyFont="1" applyFill="1" applyBorder="1" applyAlignment="1">
      <alignment horizontal="center" vertical="center"/>
    </xf>
    <xf numFmtId="0" fontId="38" fillId="0" borderId="5" xfId="0" applyFont="1" applyFill="1" applyBorder="1" applyAlignment="1">
      <alignment horizontal="center" vertical="center"/>
    </xf>
    <xf numFmtId="0" fontId="34" fillId="0" borderId="56" xfId="1" applyFont="1" applyFill="1" applyBorder="1" applyAlignment="1" applyProtection="1">
      <alignment horizontal="center" vertical="center" wrapText="1"/>
      <protection locked="0"/>
    </xf>
    <xf numFmtId="0" fontId="33" fillId="0" borderId="4" xfId="1" applyNumberFormat="1" applyFont="1" applyFill="1" applyBorder="1" applyAlignment="1" applyProtection="1">
      <alignment horizontal="center" vertical="center"/>
      <protection locked="0"/>
    </xf>
    <xf numFmtId="0" fontId="21" fillId="0" borderId="1" xfId="1" applyFont="1" applyFill="1" applyBorder="1" applyAlignment="1" applyProtection="1">
      <alignment horizontal="center" vertical="center"/>
      <protection locked="0"/>
    </xf>
    <xf numFmtId="0" fontId="21" fillId="0" borderId="30" xfId="1" applyFont="1" applyFill="1" applyBorder="1" applyAlignment="1" applyProtection="1">
      <alignment horizontal="center" vertical="center"/>
      <protection locked="0"/>
    </xf>
    <xf numFmtId="166" fontId="33" fillId="0" borderId="24" xfId="1" applyNumberFormat="1" applyFont="1" applyFill="1" applyBorder="1" applyAlignment="1" applyProtection="1">
      <alignment horizontal="center" vertical="center"/>
      <protection locked="0"/>
    </xf>
    <xf numFmtId="0" fontId="34" fillId="0" borderId="25" xfId="1" applyFont="1" applyFill="1" applyBorder="1" applyAlignment="1" applyProtection="1">
      <alignment horizontal="left" vertical="center" wrapText="1"/>
      <protection locked="0"/>
    </xf>
    <xf numFmtId="0" fontId="34" fillId="0" borderId="60" xfId="1" applyFont="1" applyFill="1" applyBorder="1" applyAlignment="1">
      <alignment horizontal="center" vertical="center"/>
    </xf>
    <xf numFmtId="0" fontId="34" fillId="0" borderId="11" xfId="1" applyFont="1" applyFill="1" applyBorder="1" applyAlignment="1">
      <alignment horizontal="center" vertical="center"/>
    </xf>
    <xf numFmtId="0" fontId="34" fillId="0" borderId="19" xfId="1" applyFont="1" applyFill="1" applyBorder="1" applyAlignment="1">
      <alignment horizontal="center" vertical="center"/>
    </xf>
    <xf numFmtId="0" fontId="34" fillId="0" borderId="24" xfId="1" applyFont="1" applyFill="1" applyBorder="1" applyAlignment="1" applyProtection="1">
      <alignment horizontal="center" vertical="center" wrapText="1"/>
      <protection locked="0"/>
    </xf>
    <xf numFmtId="1" fontId="34" fillId="0" borderId="76" xfId="1" applyNumberFormat="1" applyFont="1" applyFill="1" applyBorder="1" applyAlignment="1">
      <alignment horizontal="center" vertical="center"/>
    </xf>
    <xf numFmtId="0" fontId="21" fillId="0" borderId="30" xfId="1" applyFont="1" applyFill="1" applyBorder="1" applyAlignment="1">
      <alignment horizontal="center" vertical="center"/>
    </xf>
    <xf numFmtId="166" fontId="38" fillId="0" borderId="56" xfId="1" applyNumberFormat="1" applyFont="1" applyFill="1" applyBorder="1" applyAlignment="1" applyProtection="1">
      <alignment vertical="center"/>
      <protection locked="0"/>
    </xf>
    <xf numFmtId="166" fontId="38" fillId="0" borderId="70" xfId="1" applyNumberFormat="1" applyFont="1" applyFill="1" applyBorder="1" applyAlignment="1" applyProtection="1">
      <alignment vertical="center"/>
      <protection locked="0"/>
    </xf>
    <xf numFmtId="0" fontId="10" fillId="3" borderId="42" xfId="1" applyFont="1" applyFill="1" applyBorder="1" applyAlignment="1">
      <alignment horizontal="center" vertical="center" wrapText="1"/>
    </xf>
    <xf numFmtId="1" fontId="33" fillId="5" borderId="8" xfId="0" applyNumberFormat="1" applyFont="1" applyFill="1" applyBorder="1" applyAlignment="1" applyProtection="1">
      <alignment horizontal="center" vertical="center"/>
      <protection locked="0"/>
    </xf>
    <xf numFmtId="1" fontId="33" fillId="5" borderId="34" xfId="0" applyNumberFormat="1" applyFont="1" applyFill="1" applyBorder="1" applyAlignment="1" applyProtection="1">
      <alignment horizontal="center" vertical="center"/>
      <protection locked="0"/>
    </xf>
    <xf numFmtId="1" fontId="33" fillId="5" borderId="4" xfId="0" applyNumberFormat="1" applyFont="1" applyFill="1" applyBorder="1" applyAlignment="1" applyProtection="1">
      <alignment horizontal="center" vertical="center"/>
      <protection locked="0"/>
    </xf>
    <xf numFmtId="1" fontId="33" fillId="5" borderId="47" xfId="0" applyNumberFormat="1" applyFont="1" applyFill="1" applyBorder="1" applyAlignment="1" applyProtection="1">
      <alignment horizontal="center" vertical="center"/>
      <protection locked="0"/>
    </xf>
    <xf numFmtId="1" fontId="35" fillId="5" borderId="4" xfId="0" applyNumberFormat="1" applyFont="1" applyFill="1" applyBorder="1" applyAlignment="1" applyProtection="1">
      <alignment horizontal="center" vertical="center"/>
      <protection locked="0"/>
    </xf>
    <xf numFmtId="1" fontId="35" fillId="5" borderId="47" xfId="0" applyNumberFormat="1" applyFont="1" applyFill="1" applyBorder="1" applyAlignment="1" applyProtection="1">
      <alignment horizontal="center" vertical="center"/>
      <protection locked="0"/>
    </xf>
    <xf numFmtId="1" fontId="33" fillId="5" borderId="4" xfId="3" applyNumberFormat="1" applyFont="1" applyFill="1" applyBorder="1" applyAlignment="1" applyProtection="1">
      <alignment horizontal="center" vertical="center"/>
      <protection locked="0"/>
    </xf>
    <xf numFmtId="1" fontId="33" fillId="5" borderId="47" xfId="3" applyNumberFormat="1" applyFont="1" applyFill="1" applyBorder="1" applyAlignment="1" applyProtection="1">
      <alignment horizontal="center" vertical="center"/>
      <protection locked="0"/>
    </xf>
    <xf numFmtId="1" fontId="38" fillId="5" borderId="9" xfId="0" applyNumberFormat="1" applyFont="1" applyFill="1" applyBorder="1" applyAlignment="1" applyProtection="1">
      <alignment horizontal="center" vertical="center"/>
      <protection locked="0"/>
    </xf>
    <xf numFmtId="0" fontId="38" fillId="5" borderId="22" xfId="1" applyFont="1" applyFill="1" applyBorder="1" applyAlignment="1" applyProtection="1">
      <alignment horizontal="center" vertical="center" wrapText="1"/>
      <protection locked="0"/>
    </xf>
    <xf numFmtId="1" fontId="38" fillId="5" borderId="21" xfId="0" applyNumberFormat="1" applyFont="1" applyFill="1" applyBorder="1" applyAlignment="1" applyProtection="1">
      <alignment horizontal="center" vertical="center"/>
      <protection locked="0"/>
    </xf>
    <xf numFmtId="1" fontId="33" fillId="5" borderId="8" xfId="1" applyNumberFormat="1" applyFont="1" applyFill="1" applyBorder="1" applyAlignment="1">
      <alignment horizontal="center" vertical="center"/>
    </xf>
    <xf numFmtId="1" fontId="34" fillId="5" borderId="17" xfId="1" applyNumberFormat="1" applyFont="1" applyFill="1" applyBorder="1" applyAlignment="1">
      <alignment horizontal="center" vertical="center"/>
    </xf>
    <xf numFmtId="1" fontId="33" fillId="5" borderId="9" xfId="1" applyNumberFormat="1" applyFont="1" applyFill="1" applyBorder="1" applyAlignment="1">
      <alignment horizontal="center" vertical="center"/>
    </xf>
    <xf numFmtId="1" fontId="34" fillId="5" borderId="21" xfId="1" applyNumberFormat="1" applyFont="1" applyFill="1" applyBorder="1" applyAlignment="1">
      <alignment horizontal="center" vertical="center"/>
    </xf>
    <xf numFmtId="1" fontId="33" fillId="5" borderId="4" xfId="1" applyNumberFormat="1" applyFont="1" applyFill="1" applyBorder="1" applyAlignment="1">
      <alignment horizontal="center" vertical="center"/>
    </xf>
    <xf numFmtId="1" fontId="33" fillId="5" borderId="5" xfId="1" applyNumberFormat="1" applyFont="1" applyFill="1" applyBorder="1" applyAlignment="1">
      <alignment horizontal="center" vertical="center"/>
    </xf>
    <xf numFmtId="1" fontId="34" fillId="5" borderId="5" xfId="1" applyNumberFormat="1" applyFont="1" applyFill="1" applyBorder="1" applyAlignment="1">
      <alignment horizontal="center" vertical="center"/>
    </xf>
    <xf numFmtId="1" fontId="33" fillId="5" borderId="3" xfId="1" applyNumberFormat="1" applyFont="1" applyFill="1" applyBorder="1" applyAlignment="1">
      <alignment horizontal="center" vertical="center"/>
    </xf>
    <xf numFmtId="1" fontId="33" fillId="5" borderId="32" xfId="1" applyNumberFormat="1" applyFont="1" applyFill="1" applyBorder="1" applyAlignment="1" applyProtection="1">
      <alignment horizontal="center" vertical="center"/>
      <protection locked="0"/>
    </xf>
    <xf numFmtId="1" fontId="33" fillId="5" borderId="1" xfId="1" applyNumberFormat="1" applyFont="1" applyFill="1" applyBorder="1" applyAlignment="1" applyProtection="1">
      <alignment horizontal="center" vertical="center"/>
      <protection locked="0"/>
    </xf>
    <xf numFmtId="1" fontId="33" fillId="5" borderId="30" xfId="1" applyNumberFormat="1" applyFont="1" applyFill="1" applyBorder="1" applyAlignment="1" applyProtection="1">
      <alignment horizontal="center" vertical="center"/>
      <protection locked="0"/>
    </xf>
    <xf numFmtId="1" fontId="33" fillId="5" borderId="46" xfId="1" applyNumberFormat="1" applyFont="1" applyFill="1" applyBorder="1" applyAlignment="1">
      <alignment horizontal="center" vertical="center"/>
    </xf>
    <xf numFmtId="1" fontId="34" fillId="5" borderId="4" xfId="1" applyNumberFormat="1" applyFont="1" applyFill="1" applyBorder="1" applyAlignment="1">
      <alignment horizontal="center" vertical="center"/>
    </xf>
    <xf numFmtId="1" fontId="34" fillId="5" borderId="47" xfId="1" applyNumberFormat="1" applyFont="1" applyFill="1" applyBorder="1" applyAlignment="1">
      <alignment horizontal="center" vertical="center"/>
    </xf>
    <xf numFmtId="1" fontId="34" fillId="5" borderId="11" xfId="1" applyNumberFormat="1" applyFont="1" applyFill="1" applyBorder="1" applyAlignment="1">
      <alignment horizontal="center" vertical="center"/>
    </xf>
    <xf numFmtId="1" fontId="34" fillId="5" borderId="50" xfId="1" applyNumberFormat="1" applyFont="1" applyFill="1" applyBorder="1" applyAlignment="1">
      <alignment horizontal="center" vertical="center"/>
    </xf>
    <xf numFmtId="1" fontId="38" fillId="5" borderId="8" xfId="1" applyNumberFormat="1" applyFont="1" applyFill="1" applyBorder="1" applyAlignment="1">
      <alignment horizontal="center" vertical="center"/>
    </xf>
    <xf numFmtId="1" fontId="38" fillId="5" borderId="66" xfId="1" applyNumberFormat="1" applyFont="1" applyFill="1" applyBorder="1" applyAlignment="1">
      <alignment horizontal="center" vertical="center"/>
    </xf>
    <xf numFmtId="1" fontId="38" fillId="5" borderId="4" xfId="1" applyNumberFormat="1" applyFont="1" applyFill="1" applyBorder="1" applyAlignment="1">
      <alignment horizontal="center" vertical="center"/>
    </xf>
    <xf numFmtId="1" fontId="38" fillId="5" borderId="52" xfId="1" applyNumberFormat="1" applyFont="1" applyFill="1" applyBorder="1" applyAlignment="1">
      <alignment horizontal="center" vertical="center"/>
    </xf>
    <xf numFmtId="1" fontId="38" fillId="5" borderId="33" xfId="1" applyNumberFormat="1" applyFont="1" applyFill="1" applyBorder="1" applyAlignment="1">
      <alignment horizontal="center" vertical="center"/>
    </xf>
    <xf numFmtId="1" fontId="38" fillId="5" borderId="37" xfId="1" applyNumberFormat="1" applyFont="1" applyFill="1" applyBorder="1" applyAlignment="1">
      <alignment horizontal="center" vertical="center"/>
    </xf>
    <xf numFmtId="0" fontId="38" fillId="5" borderId="4" xfId="1" applyFont="1" applyFill="1" applyBorder="1" applyAlignment="1" applyProtection="1">
      <alignment horizontal="center" vertical="center" wrapText="1"/>
      <protection locked="0"/>
    </xf>
    <xf numFmtId="0" fontId="21" fillId="0" borderId="16" xfId="1" applyNumberFormat="1" applyFont="1" applyFill="1" applyBorder="1" applyAlignment="1" applyProtection="1">
      <alignment horizontal="center" vertical="center"/>
      <protection locked="0"/>
    </xf>
    <xf numFmtId="0" fontId="21" fillId="0" borderId="23" xfId="1" applyNumberFormat="1" applyFont="1" applyFill="1" applyBorder="1" applyAlignment="1" applyProtection="1">
      <alignment horizontal="center" vertical="center"/>
      <protection locked="0"/>
    </xf>
    <xf numFmtId="0" fontId="21" fillId="0" borderId="3" xfId="1" applyNumberFormat="1" applyFont="1" applyFill="1" applyBorder="1" applyAlignment="1" applyProtection="1">
      <alignment horizontal="center" vertical="center"/>
      <protection locked="0"/>
    </xf>
    <xf numFmtId="0" fontId="38" fillId="0" borderId="3" xfId="1" applyFont="1" applyFill="1" applyBorder="1" applyAlignment="1">
      <alignment horizontal="center" vertical="center"/>
    </xf>
    <xf numFmtId="0" fontId="21" fillId="0" borderId="31" xfId="1" applyNumberFormat="1" applyFont="1" applyFill="1" applyBorder="1" applyAlignment="1" applyProtection="1">
      <alignment horizontal="center" vertical="center"/>
      <protection locked="0"/>
    </xf>
    <xf numFmtId="0" fontId="43" fillId="11" borderId="4" xfId="0" applyFont="1" applyFill="1" applyBorder="1" applyAlignment="1">
      <alignment horizontal="center" vertical="center"/>
    </xf>
    <xf numFmtId="0" fontId="33" fillId="0" borderId="4" xfId="1" applyFont="1" applyFill="1" applyBorder="1" applyAlignment="1" applyProtection="1">
      <alignment horizontal="left" vertical="center"/>
      <protection locked="0"/>
    </xf>
    <xf numFmtId="0" fontId="43" fillId="0" borderId="4" xfId="0" applyFont="1" applyFill="1" applyBorder="1" applyAlignment="1">
      <alignment horizontal="center" vertical="center"/>
    </xf>
    <xf numFmtId="0" fontId="33" fillId="0" borderId="4" xfId="0" applyFont="1" applyFill="1" applyBorder="1" applyAlignment="1">
      <alignment horizontal="left" vertical="center" wrapText="1"/>
    </xf>
    <xf numFmtId="0" fontId="43" fillId="11" borderId="1" xfId="0" applyFont="1" applyFill="1" applyBorder="1" applyAlignment="1">
      <alignment horizontal="center" vertical="center"/>
    </xf>
    <xf numFmtId="0" fontId="33" fillId="0" borderId="1" xfId="1" applyFont="1" applyFill="1" applyBorder="1" applyAlignment="1" applyProtection="1">
      <alignment horizontal="left" vertical="center"/>
      <protection locked="0"/>
    </xf>
    <xf numFmtId="0" fontId="21" fillId="0" borderId="0" xfId="0" applyFont="1" applyAlignment="1">
      <alignment horizontal="left" vertical="center" wrapText="1"/>
    </xf>
    <xf numFmtId="0" fontId="22" fillId="0" borderId="0" xfId="0" applyFont="1" applyFill="1" applyAlignment="1">
      <alignment wrapText="1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wrapText="1"/>
    </xf>
    <xf numFmtId="49" fontId="21" fillId="0" borderId="0" xfId="1" applyNumberFormat="1" applyFont="1"/>
    <xf numFmtId="0" fontId="17" fillId="0" borderId="0" xfId="1" applyFont="1" applyAlignment="1">
      <alignment horizontal="left" wrapText="1"/>
    </xf>
    <xf numFmtId="0" fontId="21" fillId="0" borderId="0" xfId="1" applyFont="1" applyAlignment="1">
      <alignment horizontal="left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1" applyFont="1" applyAlignment="1">
      <alignment horizontal="left" wrapText="1"/>
    </xf>
    <xf numFmtId="0" fontId="21" fillId="0" borderId="0" xfId="1" applyFont="1"/>
    <xf numFmtId="0" fontId="21" fillId="0" borderId="0" xfId="0" applyFont="1" applyAlignment="1">
      <alignment horizontal="left" vertical="center"/>
    </xf>
    <xf numFmtId="0" fontId="21" fillId="0" borderId="0" xfId="1" applyFont="1" applyAlignment="1">
      <alignment wrapText="1"/>
    </xf>
    <xf numFmtId="0" fontId="17" fillId="0" borderId="0" xfId="1" applyFont="1"/>
    <xf numFmtId="0" fontId="21" fillId="0" borderId="0" xfId="1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  <xf numFmtId="0" fontId="3" fillId="0" borderId="0" xfId="1" applyFont="1" applyAlignment="1">
      <alignment horizontal="center" wrapText="1"/>
    </xf>
    <xf numFmtId="0" fontId="6" fillId="0" borderId="38" xfId="1" applyFont="1" applyBorder="1" applyAlignment="1">
      <alignment horizontal="center" vertical="center" wrapText="1"/>
    </xf>
    <xf numFmtId="0" fontId="6" fillId="0" borderId="39" xfId="1" applyFont="1" applyBorder="1" applyAlignment="1">
      <alignment horizontal="center" vertical="center" wrapText="1"/>
    </xf>
    <xf numFmtId="0" fontId="6" fillId="0" borderId="40" xfId="1" applyFont="1" applyBorder="1" applyAlignment="1">
      <alignment horizontal="center" vertical="center" wrapText="1"/>
    </xf>
    <xf numFmtId="0" fontId="12" fillId="0" borderId="0" xfId="1" applyFont="1" applyAlignment="1">
      <alignment horizontal="left" vertical="center" wrapText="1"/>
    </xf>
    <xf numFmtId="0" fontId="6" fillId="0" borderId="51" xfId="1" applyFont="1" applyBorder="1" applyAlignment="1">
      <alignment horizontal="center" vertical="center" wrapText="1"/>
    </xf>
    <xf numFmtId="0" fontId="15" fillId="0" borderId="14" xfId="1" applyFont="1" applyBorder="1" applyAlignment="1">
      <alignment horizontal="center" vertical="center" wrapText="1"/>
    </xf>
    <xf numFmtId="0" fontId="15" fillId="0" borderId="15" xfId="1" applyFont="1" applyBorder="1" applyAlignment="1">
      <alignment horizontal="center" vertical="center" wrapText="1"/>
    </xf>
    <xf numFmtId="0" fontId="15" fillId="0" borderId="16" xfId="1" applyFont="1" applyBorder="1" applyAlignment="1">
      <alignment horizontal="center" vertical="center" wrapText="1"/>
    </xf>
    <xf numFmtId="0" fontId="15" fillId="0" borderId="17" xfId="1" applyFont="1" applyBorder="1" applyAlignment="1">
      <alignment horizontal="center" vertical="center" wrapText="1"/>
    </xf>
    <xf numFmtId="0" fontId="14" fillId="0" borderId="8" xfId="1" applyFont="1" applyBorder="1" applyAlignment="1">
      <alignment horizontal="center" vertical="center" wrapText="1"/>
    </xf>
    <xf numFmtId="0" fontId="14" fillId="0" borderId="34" xfId="1" applyFont="1" applyBorder="1" applyAlignment="1">
      <alignment horizontal="center" vertical="center" wrapText="1"/>
    </xf>
    <xf numFmtId="0" fontId="3" fillId="0" borderId="19" xfId="1" applyFont="1" applyBorder="1" applyAlignment="1">
      <alignment horizontal="left" vertical="center" wrapText="1"/>
    </xf>
    <xf numFmtId="0" fontId="3" fillId="0" borderId="13" xfId="1" applyFont="1" applyBorder="1" applyAlignment="1">
      <alignment horizontal="left" vertical="center" wrapText="1"/>
    </xf>
    <xf numFmtId="0" fontId="3" fillId="0" borderId="20" xfId="1" applyFont="1" applyBorder="1" applyAlignment="1">
      <alignment horizontal="left" vertical="center" wrapText="1"/>
    </xf>
    <xf numFmtId="0" fontId="3" fillId="0" borderId="36" xfId="1" applyFont="1" applyBorder="1" applyAlignment="1">
      <alignment horizontal="left" vertical="center" wrapText="1"/>
    </xf>
    <xf numFmtId="0" fontId="3" fillId="0" borderId="28" xfId="1" applyFont="1" applyBorder="1" applyAlignment="1">
      <alignment horizontal="left" vertical="center" wrapText="1"/>
    </xf>
    <xf numFmtId="0" fontId="3" fillId="0" borderId="29" xfId="1" applyFont="1" applyBorder="1" applyAlignment="1">
      <alignment horizontal="left" vertical="center" wrapText="1"/>
    </xf>
    <xf numFmtId="0" fontId="3" fillId="0" borderId="24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20" xfId="1" applyFont="1" applyBorder="1" applyAlignment="1">
      <alignment horizontal="center" vertical="center" wrapText="1"/>
    </xf>
    <xf numFmtId="0" fontId="3" fillId="0" borderId="27" xfId="1" applyFont="1" applyBorder="1" applyAlignment="1">
      <alignment horizontal="center" vertical="center" wrapText="1"/>
    </xf>
    <xf numFmtId="0" fontId="3" fillId="0" borderId="28" xfId="1" applyFont="1" applyBorder="1" applyAlignment="1">
      <alignment horizontal="center" vertical="center" wrapText="1"/>
    </xf>
    <xf numFmtId="0" fontId="3" fillId="0" borderId="29" xfId="1" applyFont="1" applyBorder="1" applyAlignment="1">
      <alignment horizontal="center" vertical="center" wrapText="1"/>
    </xf>
    <xf numFmtId="0" fontId="21" fillId="0" borderId="11" xfId="1" applyFont="1" applyBorder="1" applyAlignment="1">
      <alignment horizontal="center" vertical="center" wrapText="1"/>
    </xf>
    <xf numFmtId="0" fontId="21" fillId="0" borderId="33" xfId="1" applyFont="1" applyBorder="1" applyAlignment="1">
      <alignment horizontal="center" vertical="center" wrapText="1"/>
    </xf>
    <xf numFmtId="0" fontId="21" fillId="0" borderId="19" xfId="1" applyFont="1" applyBorder="1" applyAlignment="1">
      <alignment horizontal="center" vertical="center" wrapText="1"/>
    </xf>
    <xf numFmtId="0" fontId="21" fillId="0" borderId="35" xfId="1" applyFont="1" applyBorder="1" applyAlignment="1">
      <alignment horizontal="center" vertical="center" wrapText="1"/>
    </xf>
    <xf numFmtId="0" fontId="21" fillId="0" borderId="36" xfId="1" applyFont="1" applyBorder="1" applyAlignment="1">
      <alignment horizontal="center" vertical="center" wrapText="1"/>
    </xf>
    <xf numFmtId="0" fontId="21" fillId="0" borderId="37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15" fillId="0" borderId="0" xfId="1" applyFont="1" applyAlignment="1">
      <alignment horizontal="left" wrapText="1"/>
    </xf>
    <xf numFmtId="0" fontId="3" fillId="0" borderId="0" xfId="1" applyFont="1" applyAlignment="1">
      <alignment horizontal="left" vertical="center" wrapText="1"/>
    </xf>
    <xf numFmtId="0" fontId="9" fillId="0" borderId="0" xfId="1" applyFont="1" applyAlignment="1">
      <alignment horizontal="center" vertical="center" wrapText="1"/>
    </xf>
    <xf numFmtId="0" fontId="9" fillId="0" borderId="0" xfId="2" applyFont="1" applyAlignment="1">
      <alignment horizontal="center" wrapText="1"/>
    </xf>
    <xf numFmtId="0" fontId="5" fillId="0" borderId="0" xfId="1" applyFont="1" applyFill="1" applyAlignment="1">
      <alignment horizontal="left" wrapText="1"/>
    </xf>
    <xf numFmtId="0" fontId="15" fillId="0" borderId="12" xfId="1" applyFont="1" applyBorder="1" applyAlignment="1">
      <alignment horizontal="center" vertical="center" textRotation="90" wrapText="1"/>
    </xf>
    <xf numFmtId="0" fontId="15" fillId="0" borderId="9" xfId="1" applyFont="1" applyBorder="1" applyAlignment="1">
      <alignment horizontal="center" vertical="center" textRotation="90" wrapText="1"/>
    </xf>
    <xf numFmtId="0" fontId="15" fillId="0" borderId="45" xfId="1" applyFont="1" applyBorder="1" applyAlignment="1">
      <alignment horizontal="center" vertical="center" textRotation="90" wrapText="1"/>
    </xf>
    <xf numFmtId="0" fontId="15" fillId="0" borderId="46" xfId="1" applyFont="1" applyBorder="1" applyAlignment="1">
      <alignment horizontal="center" vertical="center" textRotation="90" wrapText="1"/>
    </xf>
    <xf numFmtId="0" fontId="10" fillId="0" borderId="0" xfId="1" applyFont="1" applyAlignment="1">
      <alignment horizontal="left" wrapText="1"/>
    </xf>
    <xf numFmtId="0" fontId="5" fillId="0" borderId="0" xfId="1" applyFont="1" applyAlignment="1">
      <alignment horizontal="left" wrapText="1"/>
    </xf>
    <xf numFmtId="0" fontId="42" fillId="12" borderId="0" xfId="1" applyFont="1" applyFill="1" applyAlignment="1">
      <alignment horizontal="center" wrapText="1"/>
    </xf>
    <xf numFmtId="0" fontId="10" fillId="0" borderId="0" xfId="1" applyFont="1" applyAlignment="1">
      <alignment horizontal="center" vertical="center" wrapText="1"/>
    </xf>
    <xf numFmtId="0" fontId="41" fillId="12" borderId="0" xfId="1" applyFont="1" applyFill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11" fillId="0" borderId="38" xfId="1" applyFont="1" applyBorder="1" applyAlignment="1">
      <alignment horizontal="center" vertical="center"/>
    </xf>
    <xf numFmtId="0" fontId="23" fillId="0" borderId="39" xfId="0" applyFont="1" applyBorder="1" applyAlignment="1">
      <alignment horizontal="center" vertical="center"/>
    </xf>
    <xf numFmtId="0" fontId="23" fillId="0" borderId="40" xfId="0" applyFont="1" applyBorder="1" applyAlignment="1">
      <alignment horizontal="center" vertical="center"/>
    </xf>
    <xf numFmtId="0" fontId="5" fillId="0" borderId="0" xfId="1" applyFont="1" applyFill="1" applyAlignment="1">
      <alignment horizontal="left" vertical="center" wrapText="1"/>
    </xf>
    <xf numFmtId="0" fontId="5" fillId="0" borderId="0" xfId="1" applyFont="1" applyFill="1" applyAlignment="1">
      <alignment horizontal="left" vertical="top" wrapText="1"/>
    </xf>
    <xf numFmtId="0" fontId="6" fillId="0" borderId="41" xfId="1" applyFont="1" applyBorder="1" applyAlignment="1">
      <alignment horizontal="center" wrapText="1"/>
    </xf>
    <xf numFmtId="0" fontId="6" fillId="0" borderId="42" xfId="1" applyFont="1" applyBorder="1" applyAlignment="1">
      <alignment horizontal="center" wrapText="1"/>
    </xf>
    <xf numFmtId="0" fontId="6" fillId="0" borderId="43" xfId="1" applyFont="1" applyBorder="1" applyAlignment="1">
      <alignment horizontal="center" wrapText="1"/>
    </xf>
    <xf numFmtId="0" fontId="12" fillId="0" borderId="41" xfId="1" applyFont="1" applyBorder="1" applyAlignment="1">
      <alignment horizontal="center" vertical="center" wrapText="1"/>
    </xf>
    <xf numFmtId="0" fontId="12" fillId="0" borderId="42" xfId="1" applyFont="1" applyBorder="1" applyAlignment="1">
      <alignment horizontal="center" vertical="center" wrapText="1"/>
    </xf>
    <xf numFmtId="0" fontId="12" fillId="0" borderId="63" xfId="1" applyFont="1" applyBorder="1" applyAlignment="1">
      <alignment horizontal="center" vertical="center" wrapText="1"/>
    </xf>
    <xf numFmtId="0" fontId="15" fillId="0" borderId="69" xfId="1" applyFont="1" applyBorder="1" applyAlignment="1">
      <alignment horizontal="center" vertical="center" textRotation="90" wrapText="1"/>
    </xf>
    <xf numFmtId="0" fontId="15" fillId="0" borderId="44" xfId="1" applyFont="1" applyBorder="1" applyAlignment="1">
      <alignment horizontal="center" vertical="center" textRotation="90" wrapText="1"/>
    </xf>
    <xf numFmtId="0" fontId="12" fillId="0" borderId="57" xfId="1" applyFont="1" applyBorder="1" applyAlignment="1">
      <alignment horizontal="center" vertical="center" textRotation="90" wrapText="1"/>
    </xf>
    <xf numFmtId="0" fontId="12" fillId="0" borderId="25" xfId="1" applyFont="1" applyBorder="1" applyAlignment="1">
      <alignment horizontal="center" vertical="center" textRotation="90" wrapText="1"/>
    </xf>
    <xf numFmtId="0" fontId="32" fillId="0" borderId="25" xfId="1" applyFont="1" applyBorder="1" applyAlignment="1">
      <alignment horizontal="center" vertical="center" textRotation="90" wrapText="1"/>
    </xf>
    <xf numFmtId="0" fontId="32" fillId="0" borderId="27" xfId="1" applyFont="1" applyBorder="1" applyAlignment="1">
      <alignment horizontal="center" vertical="center" textRotation="90" wrapText="1"/>
    </xf>
    <xf numFmtId="0" fontId="21" fillId="0" borderId="0" xfId="1" applyFont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left" vertical="center" wrapText="1"/>
    </xf>
    <xf numFmtId="0" fontId="6" fillId="0" borderId="4" xfId="1" applyFont="1" applyBorder="1" applyAlignment="1">
      <alignment horizontal="left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47" xfId="1" applyFont="1" applyBorder="1" applyAlignment="1">
      <alignment horizontal="center" vertical="center" wrapText="1"/>
    </xf>
    <xf numFmtId="0" fontId="1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wrapText="1"/>
    </xf>
    <xf numFmtId="0" fontId="17" fillId="0" borderId="0" xfId="1" applyFont="1" applyAlignment="1">
      <alignment horizontal="center" wrapText="1"/>
    </xf>
    <xf numFmtId="0" fontId="15" fillId="0" borderId="8" xfId="1" applyFont="1" applyBorder="1" applyAlignment="1">
      <alignment horizontal="center" vertical="center" wrapText="1"/>
    </xf>
    <xf numFmtId="0" fontId="15" fillId="0" borderId="34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48" xfId="1" applyFont="1" applyBorder="1" applyAlignment="1">
      <alignment horizontal="center" vertical="center" wrapText="1"/>
    </xf>
    <xf numFmtId="0" fontId="6" fillId="0" borderId="41" xfId="1" applyFont="1" applyBorder="1" applyAlignment="1">
      <alignment horizontal="center" vertical="center" wrapText="1"/>
    </xf>
    <xf numFmtId="0" fontId="6" fillId="0" borderId="42" xfId="1" applyFont="1" applyBorder="1" applyAlignment="1">
      <alignment horizontal="center" vertical="center" wrapText="1"/>
    </xf>
    <xf numFmtId="0" fontId="6" fillId="0" borderId="43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11" fillId="0" borderId="39" xfId="1" applyFont="1" applyBorder="1" applyAlignment="1">
      <alignment horizontal="center" vertical="center"/>
    </xf>
    <xf numFmtId="0" fontId="23" fillId="0" borderId="39" xfId="0" applyFont="1" applyBorder="1" applyAlignment="1">
      <alignment vertical="center"/>
    </xf>
    <xf numFmtId="0" fontId="23" fillId="0" borderId="40" xfId="0" applyFont="1" applyBorder="1" applyAlignment="1">
      <alignment vertical="center"/>
    </xf>
    <xf numFmtId="0" fontId="17" fillId="0" borderId="0" xfId="1" applyFont="1" applyAlignment="1">
      <alignment horizontal="left"/>
    </xf>
    <xf numFmtId="0" fontId="20" fillId="0" borderId="38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164" fontId="26" fillId="0" borderId="0" xfId="2" applyNumberFormat="1" applyFont="1" applyAlignment="1">
      <alignment horizontal="left" vertical="center" wrapText="1"/>
    </xf>
    <xf numFmtId="0" fontId="24" fillId="0" borderId="0" xfId="2" applyFont="1" applyAlignment="1">
      <alignment horizontal="left" vertical="center" wrapText="1"/>
    </xf>
    <xf numFmtId="0" fontId="25" fillId="0" borderId="0" xfId="2" applyFont="1" applyAlignment="1">
      <alignment vertical="center" wrapText="1"/>
    </xf>
    <xf numFmtId="0" fontId="27" fillId="0" borderId="0" xfId="2" applyFont="1" applyAlignment="1">
      <alignment vertical="center" wrapText="1"/>
    </xf>
    <xf numFmtId="0" fontId="17" fillId="0" borderId="71" xfId="1" applyFont="1" applyBorder="1" applyAlignment="1">
      <alignment horizontal="left" vertical="center" wrapText="1"/>
    </xf>
    <xf numFmtId="0" fontId="17" fillId="0" borderId="31" xfId="1" applyFont="1" applyBorder="1" applyAlignment="1">
      <alignment horizontal="left" vertical="center" wrapText="1"/>
    </xf>
    <xf numFmtId="0" fontId="17" fillId="0" borderId="38" xfId="1" applyFont="1" applyBorder="1" applyAlignment="1">
      <alignment horizontal="left" vertical="center"/>
    </xf>
    <xf numFmtId="0" fontId="17" fillId="0" borderId="39" xfId="1" applyFont="1" applyBorder="1" applyAlignment="1">
      <alignment horizontal="left" vertical="center"/>
    </xf>
    <xf numFmtId="0" fontId="17" fillId="0" borderId="40" xfId="1" applyFont="1" applyBorder="1" applyAlignment="1">
      <alignment horizontal="left" vertical="center"/>
    </xf>
    <xf numFmtId="0" fontId="17" fillId="0" borderId="65" xfId="1" applyFont="1" applyBorder="1" applyAlignment="1">
      <alignment horizontal="left" vertical="center"/>
    </xf>
    <xf numFmtId="0" fontId="17" fillId="0" borderId="22" xfId="1" applyFont="1" applyBorder="1" applyAlignment="1">
      <alignment horizontal="left" vertical="center"/>
    </xf>
    <xf numFmtId="0" fontId="17" fillId="0" borderId="64" xfId="1" applyFont="1" applyBorder="1" applyAlignment="1">
      <alignment horizontal="left" vertical="center"/>
    </xf>
    <xf numFmtId="0" fontId="17" fillId="0" borderId="10" xfId="1" applyFont="1" applyBorder="1" applyAlignment="1">
      <alignment horizontal="left" vertical="center"/>
    </xf>
    <xf numFmtId="0" fontId="17" fillId="0" borderId="27" xfId="1" applyFont="1" applyBorder="1" applyAlignment="1">
      <alignment horizontal="left" vertical="center"/>
    </xf>
    <xf numFmtId="0" fontId="17" fillId="0" borderId="28" xfId="1" applyFont="1" applyBorder="1" applyAlignment="1">
      <alignment horizontal="left" vertical="center"/>
    </xf>
    <xf numFmtId="0" fontId="17" fillId="6" borderId="38" xfId="1" applyFont="1" applyFill="1" applyBorder="1" applyAlignment="1">
      <alignment horizontal="center" vertical="center"/>
    </xf>
    <xf numFmtId="0" fontId="17" fillId="6" borderId="39" xfId="1" applyFont="1" applyFill="1" applyBorder="1" applyAlignment="1">
      <alignment horizontal="center" vertical="center"/>
    </xf>
    <xf numFmtId="0" fontId="17" fillId="6" borderId="40" xfId="1" applyFont="1" applyFill="1" applyBorder="1" applyAlignment="1">
      <alignment horizontal="center" vertical="center"/>
    </xf>
    <xf numFmtId="0" fontId="44" fillId="0" borderId="78" xfId="0" applyFont="1" applyFill="1" applyBorder="1" applyAlignment="1" applyProtection="1">
      <alignment horizontal="center" vertical="center" wrapText="1"/>
    </xf>
    <xf numFmtId="0" fontId="44" fillId="0" borderId="79" xfId="0" applyFont="1" applyFill="1" applyBorder="1" applyAlignment="1" applyProtection="1">
      <alignment horizontal="center" vertical="center" wrapText="1"/>
    </xf>
    <xf numFmtId="0" fontId="45" fillId="0" borderId="72" xfId="0" applyFont="1" applyFill="1" applyBorder="1" applyAlignment="1">
      <alignment horizontal="center" vertical="center" wrapText="1"/>
    </xf>
    <xf numFmtId="164" fontId="18" fillId="9" borderId="38" xfId="1" applyNumberFormat="1" applyFont="1" applyFill="1" applyBorder="1" applyAlignment="1">
      <alignment horizontal="center" vertical="center"/>
    </xf>
    <xf numFmtId="164" fontId="18" fillId="9" borderId="39" xfId="1" applyNumberFormat="1" applyFont="1" applyFill="1" applyBorder="1" applyAlignment="1">
      <alignment horizontal="center" vertical="center"/>
    </xf>
    <xf numFmtId="164" fontId="18" fillId="9" borderId="40" xfId="1" applyNumberFormat="1" applyFont="1" applyFill="1" applyBorder="1" applyAlignment="1">
      <alignment horizontal="center" vertical="center"/>
    </xf>
    <xf numFmtId="0" fontId="17" fillId="7" borderId="38" xfId="1" applyFont="1" applyFill="1" applyBorder="1" applyAlignment="1">
      <alignment horizontal="center" vertical="center"/>
    </xf>
    <xf numFmtId="0" fontId="17" fillId="7" borderId="39" xfId="1" applyFont="1" applyFill="1" applyBorder="1" applyAlignment="1">
      <alignment horizontal="center" vertical="center"/>
    </xf>
    <xf numFmtId="0" fontId="17" fillId="7" borderId="40" xfId="1" applyFont="1" applyFill="1" applyBorder="1" applyAlignment="1">
      <alignment horizontal="center" vertical="center"/>
    </xf>
    <xf numFmtId="0" fontId="17" fillId="13" borderId="57" xfId="1" applyFont="1" applyFill="1" applyBorder="1" applyAlignment="1">
      <alignment horizontal="center" vertical="center"/>
    </xf>
    <xf numFmtId="0" fontId="17" fillId="13" borderId="49" xfId="1" applyFont="1" applyFill="1" applyBorder="1" applyAlignment="1">
      <alignment horizontal="center" vertical="center"/>
    </xf>
    <xf numFmtId="0" fontId="17" fillId="13" borderId="58" xfId="1" applyFont="1" applyFill="1" applyBorder="1" applyAlignment="1">
      <alignment horizontal="center" vertical="center"/>
    </xf>
    <xf numFmtId="0" fontId="6" fillId="0" borderId="74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0" fillId="3" borderId="38" xfId="0" applyFont="1" applyFill="1" applyBorder="1" applyAlignment="1">
      <alignment horizontal="center" vertical="center" wrapText="1"/>
    </xf>
    <xf numFmtId="0" fontId="20" fillId="3" borderId="39" xfId="0" applyFont="1" applyFill="1" applyBorder="1" applyAlignment="1">
      <alignment horizontal="center" vertical="center" wrapText="1"/>
    </xf>
    <xf numFmtId="0" fontId="20" fillId="3" borderId="40" xfId="0" applyFont="1" applyFill="1" applyBorder="1" applyAlignment="1">
      <alignment horizontal="center" vertical="center" wrapText="1"/>
    </xf>
    <xf numFmtId="0" fontId="17" fillId="6" borderId="49" xfId="1" applyFont="1" applyFill="1" applyBorder="1" applyAlignment="1">
      <alignment horizontal="center" vertical="center"/>
    </xf>
    <xf numFmtId="0" fontId="6" fillId="0" borderId="67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68" xfId="0" applyFont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textRotation="90" wrapText="1"/>
    </xf>
    <xf numFmtId="0" fontId="6" fillId="5" borderId="1" xfId="0" applyFont="1" applyFill="1" applyBorder="1" applyAlignment="1">
      <alignment horizontal="center" vertical="center" textRotation="90" wrapText="1"/>
    </xf>
    <xf numFmtId="0" fontId="6" fillId="5" borderId="5" xfId="0" applyFont="1" applyFill="1" applyBorder="1" applyAlignment="1">
      <alignment horizontal="center" vertical="center" textRotation="90" wrapText="1"/>
    </xf>
    <xf numFmtId="0" fontId="6" fillId="5" borderId="30" xfId="0" applyFont="1" applyFill="1" applyBorder="1" applyAlignment="1">
      <alignment horizontal="center" vertical="center" textRotation="90" wrapText="1"/>
    </xf>
    <xf numFmtId="0" fontId="6" fillId="4" borderId="41" xfId="0" applyFont="1" applyFill="1" applyBorder="1" applyAlignment="1">
      <alignment horizontal="center" vertical="center" wrapText="1"/>
    </xf>
    <xf numFmtId="0" fontId="6" fillId="4" borderId="43" xfId="0" applyFont="1" applyFill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textRotation="90" wrapText="1"/>
    </xf>
    <xf numFmtId="0" fontId="6" fillId="0" borderId="18" xfId="0" applyFont="1" applyBorder="1" applyAlignment="1">
      <alignment horizontal="center" vertical="center" textRotation="90" wrapText="1"/>
    </xf>
    <xf numFmtId="0" fontId="6" fillId="0" borderId="36" xfId="0" applyFont="1" applyBorder="1" applyAlignment="1">
      <alignment horizontal="center" vertical="center" textRotation="90" wrapText="1"/>
    </xf>
    <xf numFmtId="0" fontId="6" fillId="0" borderId="3" xfId="0" applyFont="1" applyBorder="1" applyAlignment="1">
      <alignment horizontal="center" vertical="center" textRotation="90" wrapText="1"/>
    </xf>
    <xf numFmtId="0" fontId="6" fillId="0" borderId="32" xfId="0" applyFont="1" applyBorder="1" applyAlignment="1">
      <alignment horizontal="center" vertical="center" textRotation="90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textRotation="90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8" borderId="55" xfId="0" applyFont="1" applyFill="1" applyBorder="1" applyAlignment="1">
      <alignment horizontal="center" vertical="center" textRotation="90" wrapText="1"/>
    </xf>
    <xf numFmtId="0" fontId="6" fillId="8" borderId="56" xfId="0" applyFont="1" applyFill="1" applyBorder="1" applyAlignment="1">
      <alignment horizontal="center" vertical="center" textRotation="90" wrapText="1"/>
    </xf>
    <xf numFmtId="0" fontId="6" fillId="8" borderId="70" xfId="0" applyFont="1" applyFill="1" applyBorder="1" applyAlignment="1">
      <alignment horizontal="center" vertical="center" textRotation="90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6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19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textRotation="90" wrapText="1"/>
    </xf>
    <xf numFmtId="0" fontId="6" fillId="0" borderId="5" xfId="0" applyFont="1" applyBorder="1" applyAlignment="1">
      <alignment horizontal="center" vertical="center" textRotation="90" wrapText="1"/>
    </xf>
    <xf numFmtId="0" fontId="6" fillId="0" borderId="30" xfId="0" applyFont="1" applyBorder="1" applyAlignment="1">
      <alignment horizontal="center" vertical="center" textRotation="90" wrapText="1"/>
    </xf>
    <xf numFmtId="0" fontId="21" fillId="0" borderId="0" xfId="0" applyFont="1" applyAlignment="1">
      <alignment horizontal="left" vertical="center" wrapText="1"/>
    </xf>
    <xf numFmtId="0" fontId="21" fillId="0" borderId="0" xfId="1" applyFont="1" applyAlignment="1">
      <alignment horizontal="left"/>
    </xf>
    <xf numFmtId="0" fontId="17" fillId="14" borderId="51" xfId="1" applyFont="1" applyFill="1" applyBorder="1" applyAlignment="1">
      <alignment horizontal="center" vertical="center"/>
    </xf>
    <xf numFmtId="0" fontId="38" fillId="0" borderId="72" xfId="1" applyFont="1" applyFill="1" applyBorder="1" applyAlignment="1" applyProtection="1">
      <alignment horizontal="center" vertical="center" wrapText="1"/>
      <protection locked="0"/>
    </xf>
    <xf numFmtId="49" fontId="33" fillId="14" borderId="72" xfId="0" applyNumberFormat="1" applyFont="1" applyFill="1" applyBorder="1" applyAlignment="1" applyProtection="1">
      <alignment horizontal="center" vertical="center" wrapText="1"/>
      <protection locked="0"/>
    </xf>
    <xf numFmtId="0" fontId="33" fillId="15" borderId="62" xfId="1" applyFont="1" applyFill="1" applyBorder="1" applyAlignment="1" applyProtection="1">
      <alignment horizontal="left" vertical="center"/>
      <protection locked="0"/>
    </xf>
    <xf numFmtId="0" fontId="33" fillId="3" borderId="23" xfId="0" applyFont="1" applyFill="1" applyBorder="1" applyAlignment="1" applyProtection="1">
      <alignment horizontal="center" vertical="center"/>
      <protection locked="0"/>
    </xf>
    <xf numFmtId="0" fontId="33" fillId="3" borderId="9" xfId="0" applyFont="1" applyFill="1" applyBorder="1" applyAlignment="1" applyProtection="1">
      <alignment horizontal="center" vertical="center"/>
      <protection locked="0"/>
    </xf>
    <xf numFmtId="0" fontId="33" fillId="3" borderId="21" xfId="0" applyFont="1" applyFill="1" applyBorder="1" applyAlignment="1" applyProtection="1">
      <alignment horizontal="center" vertical="center"/>
      <protection locked="0"/>
    </xf>
    <xf numFmtId="0" fontId="34" fillId="3" borderId="62" xfId="0" applyFont="1" applyFill="1" applyBorder="1" applyAlignment="1" applyProtection="1">
      <alignment horizontal="center" vertical="center"/>
      <protection locked="0"/>
    </xf>
    <xf numFmtId="1" fontId="33" fillId="3" borderId="23" xfId="0" applyNumberFormat="1" applyFont="1" applyFill="1" applyBorder="1" applyAlignment="1">
      <alignment horizontal="center" vertical="center"/>
    </xf>
    <xf numFmtId="1" fontId="34" fillId="3" borderId="9" xfId="0" applyNumberFormat="1" applyFont="1" applyFill="1" applyBorder="1" applyAlignment="1">
      <alignment horizontal="center" vertical="center"/>
    </xf>
    <xf numFmtId="1" fontId="33" fillId="3" borderId="9" xfId="0" applyNumberFormat="1" applyFont="1" applyFill="1" applyBorder="1" applyAlignment="1" applyProtection="1">
      <alignment horizontal="center" vertical="center"/>
      <protection locked="0"/>
    </xf>
    <xf numFmtId="1" fontId="33" fillId="3" borderId="21" xfId="0" applyNumberFormat="1" applyFont="1" applyFill="1" applyBorder="1" applyAlignment="1" applyProtection="1">
      <alignment horizontal="center" vertical="center"/>
      <protection locked="0"/>
    </xf>
    <xf numFmtId="1" fontId="33" fillId="3" borderId="62" xfId="0" applyNumberFormat="1" applyFont="1" applyFill="1" applyBorder="1" applyAlignment="1" applyProtection="1">
      <alignment horizontal="center" vertical="center"/>
      <protection locked="0"/>
    </xf>
    <xf numFmtId="0" fontId="16" fillId="0" borderId="0" xfId="0" applyFont="1" applyFill="1" applyAlignment="1">
      <alignment wrapText="1"/>
    </xf>
    <xf numFmtId="0" fontId="33" fillId="3" borderId="46" xfId="0" applyFont="1" applyFill="1" applyBorder="1" applyAlignment="1" applyProtection="1">
      <alignment horizontal="center" vertical="center"/>
      <protection locked="0"/>
    </xf>
    <xf numFmtId="1" fontId="21" fillId="14" borderId="69" xfId="1" applyNumberFormat="1" applyFont="1" applyFill="1" applyBorder="1" applyAlignment="1">
      <alignment horizontal="center" vertical="center"/>
    </xf>
    <xf numFmtId="1" fontId="21" fillId="0" borderId="7" xfId="1" applyNumberFormat="1" applyFont="1" applyFill="1" applyBorder="1" applyAlignment="1">
      <alignment horizontal="center" vertical="center"/>
    </xf>
    <xf numFmtId="1" fontId="21" fillId="0" borderId="17" xfId="1" applyNumberFormat="1" applyFont="1" applyFill="1" applyBorder="1" applyAlignment="1">
      <alignment horizontal="center" vertical="center"/>
    </xf>
    <xf numFmtId="1" fontId="21" fillId="14" borderId="26" xfId="1" applyNumberFormat="1" applyFont="1" applyFill="1" applyBorder="1" applyAlignment="1">
      <alignment horizontal="center" vertical="center"/>
    </xf>
  </cellXfs>
  <cellStyles count="18">
    <cellStyle name="Відсотковий 2" xfId="4"/>
    <cellStyle name="Відсотковий 2 2" xfId="15"/>
    <cellStyle name="Відсотковий 2 3" xfId="14"/>
    <cellStyle name="Відсотковий 3" xfId="6"/>
    <cellStyle name="Відсотковий 4" xfId="16"/>
    <cellStyle name="Гиперссылка 2" xfId="7"/>
    <cellStyle name="Гіперпосилання 2" xfId="8"/>
    <cellStyle name="Гіперпосилання 2 2" xfId="12"/>
    <cellStyle name="Звичайний" xfId="0" builtinId="0"/>
    <cellStyle name="Звичайний 2" xfId="3"/>
    <cellStyle name="Звичайний 3" xfId="2"/>
    <cellStyle name="Звичайний 4" xfId="5"/>
    <cellStyle name="Обычный 2" xfId="1"/>
    <cellStyle name="Обычный 2 2" xfId="17"/>
    <cellStyle name="Обычный 2 3" xfId="13"/>
    <cellStyle name="Обычный 3" xfId="9"/>
    <cellStyle name="Обычный 4" xfId="10"/>
    <cellStyle name="Процентный 2" xfId="11"/>
  </cellStyles>
  <dxfs count="0"/>
  <tableStyles count="0" defaultTableStyle="TableStyleMedium2" defaultPivotStyle="PivotStyleLight16"/>
  <colors>
    <mruColors>
      <color rgb="FF00FF00"/>
      <color rgb="FF66FF99"/>
      <color rgb="FFFFCC66"/>
      <color rgb="FFEA9E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41"/>
  <sheetViews>
    <sheetView view="pageBreakPreview" zoomScale="62" zoomScaleNormal="60" zoomScaleSheetLayoutView="62" workbookViewId="0">
      <selection activeCell="BO7" sqref="BO7"/>
    </sheetView>
  </sheetViews>
  <sheetFormatPr defaultColWidth="9.109375" defaultRowHeight="13.2" x14ac:dyDescent="0.25"/>
  <cols>
    <col min="1" max="53" width="4.33203125" style="55" customWidth="1"/>
    <col min="54" max="61" width="4.44140625" style="55" customWidth="1"/>
    <col min="62" max="16384" width="9.109375" style="55"/>
  </cols>
  <sheetData>
    <row r="1" spans="1:56" ht="15.6" x14ac:dyDescent="0.3">
      <c r="I1" s="618" t="s">
        <v>44</v>
      </c>
      <c r="J1" s="618"/>
      <c r="K1" s="618"/>
      <c r="L1" s="618"/>
      <c r="M1" s="618"/>
      <c r="N1" s="618"/>
      <c r="O1" s="618"/>
      <c r="P1" s="618"/>
      <c r="Q1" s="618"/>
      <c r="R1" s="618"/>
      <c r="S1" s="618"/>
      <c r="T1" s="618"/>
      <c r="U1" s="618"/>
      <c r="V1" s="618"/>
      <c r="W1" s="618"/>
      <c r="X1" s="618"/>
      <c r="Y1" s="618"/>
      <c r="Z1" s="618"/>
      <c r="AA1" s="618"/>
      <c r="AB1" s="618"/>
      <c r="AC1" s="618"/>
      <c r="AD1" s="618"/>
      <c r="AE1" s="618"/>
      <c r="AF1" s="618"/>
      <c r="AG1" s="618"/>
      <c r="AH1" s="618"/>
      <c r="AI1" s="618"/>
      <c r="AJ1" s="618"/>
      <c r="AK1" s="618"/>
      <c r="AL1" s="618"/>
      <c r="AM1" s="618"/>
      <c r="AN1" s="618"/>
      <c r="AO1" s="618"/>
      <c r="AP1" s="618"/>
      <c r="AQ1" s="618"/>
    </row>
    <row r="2" spans="1:56" ht="15.6" x14ac:dyDescent="0.3">
      <c r="I2" s="618" t="s">
        <v>45</v>
      </c>
      <c r="J2" s="618"/>
      <c r="K2" s="618"/>
      <c r="L2" s="618"/>
      <c r="M2" s="618"/>
      <c r="N2" s="618"/>
      <c r="O2" s="618"/>
      <c r="P2" s="618"/>
      <c r="Q2" s="618"/>
      <c r="R2" s="618"/>
      <c r="S2" s="618"/>
      <c r="T2" s="618"/>
      <c r="U2" s="618"/>
      <c r="V2" s="618"/>
      <c r="W2" s="618"/>
      <c r="X2" s="618"/>
      <c r="Y2" s="618"/>
      <c r="Z2" s="618"/>
      <c r="AA2" s="618"/>
      <c r="AB2" s="618"/>
      <c r="AC2" s="618"/>
      <c r="AD2" s="618"/>
      <c r="AE2" s="618"/>
      <c r="AF2" s="618"/>
      <c r="AG2" s="618"/>
      <c r="AH2" s="618"/>
      <c r="AI2" s="618"/>
      <c r="AJ2" s="618"/>
      <c r="AK2" s="618"/>
      <c r="AL2" s="618"/>
      <c r="AM2" s="618"/>
      <c r="AN2" s="618"/>
      <c r="AO2" s="618"/>
      <c r="AP2" s="618"/>
      <c r="AQ2" s="618"/>
    </row>
    <row r="3" spans="1:56" s="56" customFormat="1" ht="21" customHeight="1" x14ac:dyDescent="0.3">
      <c r="B3" s="57"/>
      <c r="C3" s="57"/>
      <c r="D3" s="57"/>
      <c r="E3" s="57"/>
      <c r="F3" s="57"/>
      <c r="G3" s="57"/>
      <c r="H3" s="57"/>
      <c r="I3" s="580" t="s">
        <v>135</v>
      </c>
      <c r="J3" s="580"/>
      <c r="K3" s="580"/>
      <c r="L3" s="580"/>
      <c r="M3" s="580"/>
      <c r="N3" s="580"/>
      <c r="O3" s="580"/>
      <c r="P3" s="580"/>
      <c r="Q3" s="580"/>
      <c r="R3" s="580"/>
      <c r="S3" s="580"/>
      <c r="T3" s="580"/>
      <c r="U3" s="580"/>
      <c r="V3" s="580"/>
      <c r="W3" s="580"/>
      <c r="X3" s="580"/>
      <c r="Y3" s="580"/>
      <c r="Z3" s="580"/>
      <c r="AA3" s="580"/>
      <c r="AB3" s="580"/>
      <c r="AC3" s="580"/>
      <c r="AD3" s="580"/>
      <c r="AE3" s="580"/>
      <c r="AF3" s="580"/>
      <c r="AG3" s="580"/>
      <c r="AH3" s="580"/>
      <c r="AI3" s="580"/>
      <c r="AJ3" s="580"/>
      <c r="AK3" s="580"/>
      <c r="AL3" s="580"/>
      <c r="AM3" s="580"/>
      <c r="AN3" s="580"/>
      <c r="AO3" s="580"/>
      <c r="AP3" s="580"/>
      <c r="AQ3" s="580"/>
      <c r="AR3" s="58"/>
      <c r="AS3" s="59"/>
      <c r="AT3" s="59"/>
      <c r="AU3" s="59"/>
      <c r="AV3" s="59"/>
      <c r="AW3" s="59"/>
      <c r="AX3" s="59"/>
      <c r="AY3" s="59"/>
      <c r="AZ3" s="59"/>
      <c r="BA3" s="60"/>
      <c r="BB3" s="60"/>
      <c r="BC3" s="60"/>
    </row>
    <row r="4" spans="1:56" s="56" customFormat="1" ht="27.75" customHeight="1" x14ac:dyDescent="0.35">
      <c r="B4" s="57"/>
      <c r="C4" s="57"/>
      <c r="D4" s="57"/>
      <c r="E4" s="57"/>
      <c r="F4" s="57"/>
      <c r="G4" s="57"/>
      <c r="H4" s="57"/>
      <c r="I4" s="581" t="s">
        <v>46</v>
      </c>
      <c r="J4" s="581"/>
      <c r="K4" s="581"/>
      <c r="L4" s="581"/>
      <c r="M4" s="581"/>
      <c r="N4" s="581"/>
      <c r="O4" s="581"/>
      <c r="P4" s="581"/>
      <c r="Q4" s="581"/>
      <c r="R4" s="581"/>
      <c r="S4" s="581"/>
      <c r="T4" s="581"/>
      <c r="U4" s="581"/>
      <c r="V4" s="581"/>
      <c r="W4" s="581"/>
      <c r="X4" s="581"/>
      <c r="Y4" s="581"/>
      <c r="Z4" s="581"/>
      <c r="AA4" s="581"/>
      <c r="AB4" s="581"/>
      <c r="AC4" s="581"/>
      <c r="AD4" s="581"/>
      <c r="AE4" s="581"/>
      <c r="AF4" s="581"/>
      <c r="AG4" s="581"/>
      <c r="AH4" s="581"/>
      <c r="AI4" s="581"/>
      <c r="AJ4" s="581"/>
      <c r="AK4" s="581"/>
      <c r="AL4" s="581"/>
      <c r="AM4" s="581"/>
      <c r="AN4" s="581"/>
      <c r="AO4" s="581"/>
      <c r="AP4" s="581"/>
      <c r="AQ4" s="581"/>
      <c r="AR4" s="581"/>
      <c r="AT4" s="61"/>
      <c r="AU4" s="61"/>
      <c r="AV4" s="61"/>
      <c r="AW4" s="61"/>
      <c r="AX4" s="61"/>
      <c r="AY4" s="61"/>
      <c r="AZ4" s="61"/>
    </row>
    <row r="5" spans="1:56" ht="18" customHeight="1" x14ac:dyDescent="0.3">
      <c r="A5" s="587" t="s">
        <v>0</v>
      </c>
      <c r="B5" s="587"/>
      <c r="C5" s="587"/>
      <c r="D5" s="587"/>
      <c r="E5" s="587"/>
      <c r="F5" s="587"/>
      <c r="G5" s="587"/>
      <c r="H5" s="587"/>
      <c r="I5" s="62"/>
      <c r="J5" s="63"/>
      <c r="K5" s="63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Q5" s="587" t="s">
        <v>1</v>
      </c>
      <c r="AR5" s="587"/>
      <c r="AS5" s="587"/>
      <c r="AT5" s="587"/>
      <c r="AU5" s="587"/>
      <c r="AV5" s="587"/>
      <c r="AW5" s="587"/>
      <c r="AX5" s="587"/>
      <c r="AY5" s="587"/>
      <c r="AZ5" s="62"/>
      <c r="BA5" s="65"/>
      <c r="BB5" s="65"/>
      <c r="BC5" s="65"/>
      <c r="BD5" s="65"/>
    </row>
    <row r="6" spans="1:56" ht="18" customHeight="1" x14ac:dyDescent="0.3">
      <c r="A6" s="588" t="s">
        <v>2</v>
      </c>
      <c r="B6" s="588"/>
      <c r="C6" s="588"/>
      <c r="D6" s="588"/>
      <c r="E6" s="588"/>
      <c r="F6" s="588"/>
      <c r="G6" s="588"/>
      <c r="H6" s="588"/>
      <c r="I6" s="62"/>
      <c r="J6" s="66"/>
      <c r="K6" s="66"/>
      <c r="L6" s="580" t="s">
        <v>5</v>
      </c>
      <c r="M6" s="580"/>
      <c r="N6" s="580"/>
      <c r="O6" s="580"/>
      <c r="P6" s="580"/>
      <c r="Q6" s="580"/>
      <c r="R6" s="580"/>
      <c r="S6" s="580"/>
      <c r="T6" s="580"/>
      <c r="U6" s="580"/>
      <c r="V6" s="580"/>
      <c r="W6" s="580"/>
      <c r="X6" s="580"/>
      <c r="Y6" s="580"/>
      <c r="Z6" s="580"/>
      <c r="AA6" s="580"/>
      <c r="AB6" s="580"/>
      <c r="AC6" s="580"/>
      <c r="AD6" s="580"/>
      <c r="AE6" s="580"/>
      <c r="AF6" s="580"/>
      <c r="AG6" s="580"/>
      <c r="AH6" s="580"/>
      <c r="AI6" s="580"/>
      <c r="AJ6" s="580"/>
      <c r="AK6" s="580"/>
      <c r="AL6" s="580"/>
      <c r="AM6" s="580"/>
      <c r="AN6" s="67"/>
      <c r="AO6" s="67"/>
      <c r="AQ6" s="588" t="s">
        <v>3</v>
      </c>
      <c r="AR6" s="588"/>
      <c r="AS6" s="588"/>
      <c r="AT6" s="588"/>
      <c r="AU6" s="588"/>
      <c r="AV6" s="588"/>
      <c r="AW6" s="588"/>
      <c r="AX6" s="588"/>
      <c r="AY6" s="588"/>
      <c r="AZ6" s="62"/>
      <c r="BA6" s="65"/>
      <c r="BB6" s="65"/>
      <c r="BC6" s="65"/>
      <c r="BD6" s="65"/>
    </row>
    <row r="7" spans="1:56" ht="18" customHeight="1" x14ac:dyDescent="0.3">
      <c r="A7" s="588" t="s">
        <v>4</v>
      </c>
      <c r="B7" s="588"/>
      <c r="C7" s="588"/>
      <c r="D7" s="588"/>
      <c r="E7" s="588"/>
      <c r="F7" s="588"/>
      <c r="G7" s="588"/>
      <c r="H7" s="588"/>
      <c r="I7" s="62"/>
      <c r="J7" s="62"/>
      <c r="K7" s="62"/>
      <c r="L7" s="619" t="s">
        <v>47</v>
      </c>
      <c r="M7" s="619"/>
      <c r="N7" s="619"/>
      <c r="O7" s="619"/>
      <c r="P7" s="619"/>
      <c r="Q7" s="619"/>
      <c r="R7" s="619"/>
      <c r="S7" s="619"/>
      <c r="T7" s="619"/>
      <c r="U7" s="619"/>
      <c r="V7" s="619"/>
      <c r="W7" s="619"/>
      <c r="X7" s="619"/>
      <c r="Y7" s="619"/>
      <c r="Z7" s="619"/>
      <c r="AA7" s="619"/>
      <c r="AB7" s="619"/>
      <c r="AC7" s="619"/>
      <c r="AD7" s="619"/>
      <c r="AE7" s="619"/>
      <c r="AF7" s="619"/>
      <c r="AG7" s="619"/>
      <c r="AH7" s="619"/>
      <c r="AI7" s="619"/>
      <c r="AJ7" s="619"/>
      <c r="AK7" s="619"/>
      <c r="AL7" s="619"/>
      <c r="AM7" s="619"/>
      <c r="AQ7" s="588" t="s">
        <v>6</v>
      </c>
      <c r="AR7" s="588"/>
      <c r="AS7" s="588"/>
      <c r="AT7" s="588"/>
      <c r="AU7" s="588"/>
      <c r="AV7" s="588"/>
      <c r="AW7" s="588"/>
      <c r="AX7" s="588"/>
      <c r="AY7" s="588"/>
      <c r="AZ7" s="62"/>
      <c r="BA7" s="65"/>
      <c r="BB7" s="65"/>
      <c r="BC7" s="65"/>
      <c r="BD7" s="65"/>
    </row>
    <row r="8" spans="1:56" ht="18" customHeight="1" x14ac:dyDescent="0.3">
      <c r="A8" s="588" t="s">
        <v>7</v>
      </c>
      <c r="B8" s="588"/>
      <c r="C8" s="588"/>
      <c r="D8" s="588"/>
      <c r="E8" s="588"/>
      <c r="F8" s="588"/>
      <c r="G8" s="588"/>
      <c r="H8" s="588"/>
      <c r="I8" s="68"/>
      <c r="J8" s="62"/>
      <c r="K8" s="62"/>
      <c r="L8" s="590" t="s">
        <v>8</v>
      </c>
      <c r="M8" s="590"/>
      <c r="N8" s="590"/>
      <c r="O8" s="590"/>
      <c r="P8" s="590"/>
      <c r="Q8" s="590"/>
      <c r="R8" s="590"/>
      <c r="S8" s="590"/>
      <c r="T8" s="590"/>
      <c r="U8" s="590"/>
      <c r="V8" s="590"/>
      <c r="W8" s="590"/>
      <c r="X8" s="590"/>
      <c r="Y8" s="590"/>
      <c r="Z8" s="590"/>
      <c r="AA8" s="590"/>
      <c r="AB8" s="590"/>
      <c r="AC8" s="590"/>
      <c r="AD8" s="590"/>
      <c r="AE8" s="590"/>
      <c r="AF8" s="590"/>
      <c r="AG8" s="590"/>
      <c r="AH8" s="590"/>
      <c r="AI8" s="590"/>
      <c r="AJ8" s="590"/>
      <c r="AK8" s="590"/>
      <c r="AL8" s="590"/>
      <c r="AM8" s="590"/>
      <c r="AQ8" s="588" t="s">
        <v>7</v>
      </c>
      <c r="AR8" s="588"/>
      <c r="AS8" s="588"/>
      <c r="AT8" s="588"/>
      <c r="AU8" s="588"/>
      <c r="AV8" s="588"/>
      <c r="AW8" s="588"/>
      <c r="AX8" s="588"/>
      <c r="AY8" s="588"/>
      <c r="AZ8" s="588"/>
      <c r="BA8" s="65"/>
      <c r="BB8" s="65"/>
      <c r="BC8" s="65"/>
      <c r="BD8" s="65"/>
    </row>
    <row r="9" spans="1:56" ht="33" customHeight="1" x14ac:dyDescent="0.4">
      <c r="A9" s="588" t="s">
        <v>154</v>
      </c>
      <c r="B9" s="588"/>
      <c r="C9" s="588"/>
      <c r="D9" s="588"/>
      <c r="E9" s="588"/>
      <c r="F9" s="588"/>
      <c r="G9" s="588"/>
      <c r="H9" s="588"/>
      <c r="I9" s="588"/>
      <c r="J9" s="588"/>
      <c r="K9" s="588"/>
      <c r="L9" s="591" t="s">
        <v>148</v>
      </c>
      <c r="M9" s="591"/>
      <c r="N9" s="591"/>
      <c r="O9" s="591"/>
      <c r="P9" s="591"/>
      <c r="Q9" s="591"/>
      <c r="R9" s="591"/>
      <c r="S9" s="591"/>
      <c r="T9" s="591"/>
      <c r="U9" s="591"/>
      <c r="V9" s="591"/>
      <c r="W9" s="591"/>
      <c r="X9" s="591"/>
      <c r="Y9" s="591"/>
      <c r="Z9" s="591"/>
      <c r="AA9" s="591"/>
      <c r="AB9" s="591"/>
      <c r="AC9" s="591"/>
      <c r="AD9" s="591"/>
      <c r="AE9" s="591"/>
      <c r="AF9" s="591"/>
      <c r="AG9" s="591"/>
      <c r="AH9" s="591"/>
      <c r="AI9" s="591"/>
      <c r="AJ9" s="591"/>
      <c r="AK9" s="591"/>
      <c r="AL9" s="591"/>
      <c r="AM9" s="591"/>
      <c r="AQ9" s="592" t="s">
        <v>193</v>
      </c>
      <c r="AR9" s="592"/>
      <c r="AS9" s="592"/>
      <c r="AT9" s="592"/>
      <c r="AU9" s="592"/>
      <c r="AV9" s="592"/>
      <c r="AW9" s="592"/>
      <c r="AX9" s="592"/>
      <c r="AY9" s="592"/>
      <c r="AZ9" s="592"/>
      <c r="BA9" s="65"/>
      <c r="BB9" s="65"/>
      <c r="BC9" s="65"/>
      <c r="BD9" s="65"/>
    </row>
    <row r="10" spans="1:56" ht="24" customHeight="1" x14ac:dyDescent="0.4">
      <c r="A10" s="592" t="s">
        <v>185</v>
      </c>
      <c r="B10" s="592"/>
      <c r="C10" s="592"/>
      <c r="D10" s="592"/>
      <c r="E10" s="592"/>
      <c r="F10" s="592"/>
      <c r="G10" s="592"/>
      <c r="H10" s="592"/>
      <c r="I10" s="592"/>
      <c r="J10" s="592"/>
      <c r="K10" s="592"/>
      <c r="L10" s="589" t="s">
        <v>158</v>
      </c>
      <c r="M10" s="589"/>
      <c r="N10" s="589"/>
      <c r="O10" s="589"/>
      <c r="P10" s="589"/>
      <c r="Q10" s="589"/>
      <c r="R10" s="589"/>
      <c r="S10" s="589"/>
      <c r="T10" s="589"/>
      <c r="U10" s="589"/>
      <c r="V10" s="589"/>
      <c r="W10" s="589"/>
      <c r="X10" s="589"/>
      <c r="Y10" s="589"/>
      <c r="Z10" s="589"/>
      <c r="AA10" s="589"/>
      <c r="AB10" s="589"/>
      <c r="AC10" s="589"/>
      <c r="AD10" s="589"/>
      <c r="AE10" s="589"/>
      <c r="AF10" s="589"/>
      <c r="AG10" s="589"/>
      <c r="AH10" s="589"/>
      <c r="AI10" s="589"/>
      <c r="AJ10" s="589"/>
      <c r="AK10" s="589"/>
      <c r="AL10" s="589"/>
      <c r="AM10" s="589"/>
      <c r="AN10" s="69"/>
      <c r="AO10" s="69"/>
      <c r="AP10" s="69"/>
      <c r="AQ10" s="592" t="s">
        <v>186</v>
      </c>
      <c r="AR10" s="592"/>
      <c r="AS10" s="592"/>
      <c r="AT10" s="592"/>
      <c r="AU10" s="592"/>
      <c r="AV10" s="592"/>
      <c r="AW10" s="592"/>
      <c r="AX10" s="592"/>
      <c r="AY10" s="592"/>
      <c r="AZ10" s="592"/>
    </row>
    <row r="11" spans="1:56" ht="15.75" customHeight="1" x14ac:dyDescent="0.25">
      <c r="I11" s="70"/>
      <c r="AN11" s="71"/>
    </row>
    <row r="12" spans="1:56" s="303" customFormat="1" ht="24" customHeight="1" x14ac:dyDescent="0.3">
      <c r="G12" s="582" t="s">
        <v>182</v>
      </c>
      <c r="H12" s="582"/>
      <c r="I12" s="582"/>
      <c r="J12" s="582"/>
      <c r="K12" s="582"/>
      <c r="L12" s="582"/>
      <c r="M12" s="582"/>
      <c r="N12" s="582"/>
      <c r="O12" s="582"/>
      <c r="P12" s="582"/>
      <c r="Q12" s="582"/>
      <c r="R12" s="582"/>
      <c r="S12" s="582"/>
      <c r="T12" s="582"/>
      <c r="U12" s="582"/>
      <c r="V12" s="582"/>
      <c r="W12" s="582"/>
      <c r="X12" s="582"/>
      <c r="AI12" s="582" t="s">
        <v>48</v>
      </c>
      <c r="AJ12" s="582"/>
      <c r="AK12" s="582"/>
      <c r="AL12" s="582"/>
      <c r="AM12" s="582"/>
      <c r="AN12" s="582"/>
      <c r="AO12" s="582"/>
      <c r="AP12" s="582"/>
      <c r="AQ12" s="582"/>
      <c r="AR12" s="582"/>
      <c r="AS12" s="582"/>
      <c r="AT12" s="582"/>
      <c r="AU12" s="582"/>
      <c r="AV12" s="582"/>
      <c r="AW12" s="582"/>
      <c r="AX12" s="582"/>
      <c r="AY12" s="582"/>
      <c r="AZ12" s="582"/>
    </row>
    <row r="13" spans="1:56" s="303" customFormat="1" ht="15.75" customHeight="1" x14ac:dyDescent="0.3">
      <c r="I13" s="304"/>
      <c r="K13" s="305"/>
      <c r="S13" s="306"/>
      <c r="T13" s="306"/>
      <c r="U13" s="306"/>
      <c r="V13" s="306"/>
      <c r="W13" s="306"/>
      <c r="X13" s="306"/>
      <c r="Y13" s="306"/>
      <c r="Z13" s="306"/>
      <c r="AA13" s="306"/>
      <c r="AB13" s="306"/>
      <c r="AC13" s="306"/>
      <c r="AD13" s="306"/>
      <c r="AE13" s="306"/>
      <c r="AF13" s="306"/>
    </row>
    <row r="14" spans="1:56" s="303" customFormat="1" ht="15.75" customHeight="1" x14ac:dyDescent="0.3">
      <c r="G14" s="582" t="s">
        <v>181</v>
      </c>
      <c r="H14" s="582"/>
      <c r="I14" s="582"/>
      <c r="J14" s="582"/>
      <c r="K14" s="582"/>
      <c r="L14" s="582"/>
      <c r="M14" s="582"/>
      <c r="N14" s="582"/>
      <c r="O14" s="582"/>
      <c r="P14" s="582"/>
      <c r="Q14" s="582"/>
      <c r="R14" s="582"/>
      <c r="S14" s="582"/>
      <c r="T14" s="582"/>
      <c r="U14" s="582"/>
      <c r="V14" s="582"/>
      <c r="W14" s="582"/>
      <c r="X14" s="582"/>
      <c r="AI14" s="582" t="s">
        <v>168</v>
      </c>
      <c r="AJ14" s="582"/>
      <c r="AK14" s="582"/>
      <c r="AL14" s="582"/>
      <c r="AM14" s="582"/>
      <c r="AN14" s="582"/>
      <c r="AO14" s="582"/>
      <c r="AP14" s="582"/>
      <c r="AQ14" s="582"/>
      <c r="AR14" s="582"/>
      <c r="AS14" s="582"/>
      <c r="AT14" s="582"/>
      <c r="AU14" s="582"/>
      <c r="AV14" s="582"/>
      <c r="AW14" s="582"/>
      <c r="AX14" s="582"/>
      <c r="AY14" s="582"/>
      <c r="AZ14" s="582"/>
    </row>
    <row r="15" spans="1:56" s="303" customFormat="1" ht="15.75" customHeight="1" x14ac:dyDescent="0.3">
      <c r="K15" s="307" t="s">
        <v>9</v>
      </c>
      <c r="L15" s="307"/>
      <c r="M15" s="307"/>
      <c r="N15" s="307"/>
      <c r="O15" s="307"/>
      <c r="P15" s="307"/>
      <c r="Q15" s="307"/>
      <c r="R15" s="307"/>
      <c r="S15" s="307"/>
      <c r="AI15" s="582"/>
      <c r="AJ15" s="582"/>
      <c r="AK15" s="582"/>
      <c r="AL15" s="582"/>
      <c r="AM15" s="582"/>
      <c r="AN15" s="582"/>
      <c r="AO15" s="582"/>
      <c r="AP15" s="582"/>
      <c r="AQ15" s="582"/>
      <c r="AR15" s="582"/>
      <c r="AS15" s="582"/>
      <c r="AT15" s="582"/>
      <c r="AU15" s="582"/>
      <c r="AV15" s="582"/>
      <c r="AW15" s="582"/>
      <c r="AX15" s="582"/>
      <c r="AY15" s="582"/>
      <c r="AZ15" s="582"/>
    </row>
    <row r="16" spans="1:56" s="303" customFormat="1" ht="15.75" customHeight="1" x14ac:dyDescent="0.3">
      <c r="K16" s="307" t="s">
        <v>10</v>
      </c>
    </row>
    <row r="17" spans="1:88" s="303" customFormat="1" ht="15.75" customHeight="1" x14ac:dyDescent="0.3">
      <c r="G17" s="582" t="s">
        <v>180</v>
      </c>
      <c r="H17" s="582"/>
      <c r="I17" s="582"/>
      <c r="J17" s="582"/>
      <c r="K17" s="582"/>
      <c r="L17" s="582"/>
      <c r="M17" s="582"/>
      <c r="N17" s="582"/>
      <c r="O17" s="582"/>
      <c r="P17" s="582"/>
      <c r="Q17" s="582"/>
      <c r="R17" s="582"/>
      <c r="S17" s="582"/>
      <c r="T17" s="582"/>
      <c r="U17" s="582"/>
      <c r="V17" s="582"/>
      <c r="W17" s="582"/>
      <c r="X17" s="582"/>
      <c r="AI17" s="582" t="s">
        <v>179</v>
      </c>
      <c r="AJ17" s="582"/>
      <c r="AK17" s="582"/>
      <c r="AL17" s="582"/>
      <c r="AM17" s="582"/>
      <c r="AN17" s="582"/>
      <c r="AO17" s="582"/>
      <c r="AP17" s="582"/>
      <c r="AQ17" s="582"/>
      <c r="AR17" s="582"/>
      <c r="AS17" s="582"/>
      <c r="AT17" s="582"/>
      <c r="AU17" s="582"/>
      <c r="AV17" s="582"/>
      <c r="AW17" s="582"/>
      <c r="AX17" s="582"/>
      <c r="AY17" s="582"/>
      <c r="AZ17" s="582"/>
    </row>
    <row r="18" spans="1:88" s="303" customFormat="1" ht="15.75" customHeight="1" x14ac:dyDescent="0.3"/>
    <row r="19" spans="1:88" s="303" customFormat="1" ht="15.75" customHeight="1" x14ac:dyDescent="0.3">
      <c r="B19" s="307"/>
      <c r="C19" s="307"/>
      <c r="D19" s="307"/>
      <c r="E19" s="307"/>
      <c r="F19" s="307"/>
      <c r="G19" s="596" t="s">
        <v>187</v>
      </c>
      <c r="H19" s="596"/>
      <c r="I19" s="596"/>
      <c r="J19" s="596"/>
      <c r="K19" s="596"/>
      <c r="L19" s="596"/>
      <c r="M19" s="596"/>
      <c r="N19" s="596"/>
      <c r="O19" s="596"/>
      <c r="P19" s="596"/>
      <c r="Q19" s="596"/>
      <c r="R19" s="596"/>
      <c r="S19" s="596"/>
      <c r="T19" s="596"/>
      <c r="U19" s="596"/>
      <c r="V19" s="596"/>
      <c r="W19" s="596"/>
      <c r="X19" s="596"/>
      <c r="Y19" s="307"/>
      <c r="Z19" s="307"/>
      <c r="AA19" s="307"/>
      <c r="AB19" s="307"/>
      <c r="AC19" s="307"/>
      <c r="AD19" s="307"/>
      <c r="AE19" s="307"/>
      <c r="AG19" s="308"/>
      <c r="AH19" s="308"/>
      <c r="AI19" s="597" t="s">
        <v>169</v>
      </c>
      <c r="AJ19" s="597"/>
      <c r="AK19" s="597"/>
      <c r="AL19" s="597"/>
      <c r="AM19" s="597"/>
      <c r="AN19" s="597"/>
      <c r="AO19" s="597"/>
      <c r="AP19" s="597"/>
      <c r="AQ19" s="597"/>
      <c r="AR19" s="597"/>
      <c r="AS19" s="597"/>
      <c r="AT19" s="597"/>
      <c r="AU19" s="597"/>
      <c r="AV19" s="597"/>
      <c r="AW19" s="597"/>
      <c r="AX19" s="597"/>
      <c r="AY19" s="597"/>
      <c r="AZ19" s="597"/>
      <c r="BA19" s="308"/>
      <c r="BB19" s="308"/>
      <c r="BC19" s="308"/>
      <c r="BD19" s="308"/>
      <c r="BF19" s="307"/>
      <c r="BG19" s="307"/>
      <c r="BH19" s="307"/>
      <c r="BI19" s="307"/>
      <c r="BJ19" s="307"/>
      <c r="BK19" s="307"/>
      <c r="BL19" s="307"/>
      <c r="BM19" s="307"/>
      <c r="BN19" s="307"/>
      <c r="BO19" s="307"/>
      <c r="BP19" s="307"/>
      <c r="BQ19" s="307"/>
      <c r="BR19" s="307"/>
      <c r="BS19" s="307"/>
      <c r="BT19" s="307"/>
      <c r="BU19" s="307"/>
      <c r="BW19" s="596"/>
      <c r="BX19" s="596"/>
      <c r="BY19" s="596"/>
      <c r="BZ19" s="596"/>
      <c r="CA19" s="596"/>
      <c r="CB19" s="596"/>
      <c r="CC19" s="596"/>
      <c r="CD19" s="596"/>
      <c r="CE19" s="596"/>
      <c r="CF19" s="596"/>
      <c r="CG19" s="596"/>
      <c r="CH19" s="596"/>
      <c r="CI19" s="596"/>
      <c r="CJ19" s="596"/>
    </row>
    <row r="20" spans="1:88" s="309" customFormat="1" ht="15.75" customHeight="1" thickBot="1" x14ac:dyDescent="0.35">
      <c r="J20" s="305"/>
    </row>
    <row r="21" spans="1:88" ht="30" customHeight="1" thickBot="1" x14ac:dyDescent="0.3">
      <c r="A21" s="601" t="s">
        <v>11</v>
      </c>
      <c r="B21" s="602"/>
      <c r="C21" s="602"/>
      <c r="D21" s="602"/>
      <c r="E21" s="602"/>
      <c r="F21" s="602"/>
      <c r="G21" s="602"/>
      <c r="H21" s="602"/>
      <c r="I21" s="602"/>
      <c r="J21" s="602"/>
      <c r="K21" s="602"/>
      <c r="L21" s="602"/>
      <c r="M21" s="602"/>
      <c r="N21" s="602"/>
      <c r="O21" s="602"/>
      <c r="P21" s="602"/>
      <c r="Q21" s="602"/>
      <c r="R21" s="602"/>
      <c r="S21" s="602"/>
      <c r="T21" s="602"/>
      <c r="U21" s="602"/>
      <c r="V21" s="602"/>
      <c r="W21" s="602"/>
      <c r="X21" s="602"/>
      <c r="Y21" s="602"/>
      <c r="Z21" s="602"/>
      <c r="AA21" s="602"/>
      <c r="AB21" s="602"/>
      <c r="AC21" s="602"/>
      <c r="AD21" s="602"/>
      <c r="AE21" s="602"/>
      <c r="AF21" s="602"/>
      <c r="AG21" s="602"/>
      <c r="AH21" s="602"/>
      <c r="AI21" s="602"/>
      <c r="AJ21" s="602"/>
      <c r="AK21" s="602"/>
      <c r="AL21" s="602"/>
      <c r="AM21" s="602"/>
      <c r="AN21" s="602"/>
      <c r="AO21" s="602"/>
      <c r="AP21" s="602"/>
      <c r="AQ21" s="602"/>
      <c r="AR21" s="602"/>
      <c r="AS21" s="602"/>
      <c r="AT21" s="602"/>
      <c r="AU21" s="602"/>
      <c r="AV21" s="602"/>
      <c r="AW21" s="602"/>
      <c r="AX21" s="602"/>
      <c r="AY21" s="602"/>
      <c r="AZ21" s="602"/>
      <c r="BA21" s="603"/>
      <c r="BB21" s="598" t="s">
        <v>128</v>
      </c>
      <c r="BC21" s="599"/>
      <c r="BD21" s="599"/>
      <c r="BE21" s="599"/>
      <c r="BF21" s="599"/>
      <c r="BG21" s="599"/>
      <c r="BH21" s="599"/>
      <c r="BI21" s="600"/>
    </row>
    <row r="22" spans="1:88" s="72" customFormat="1" ht="50.25" customHeight="1" thickBot="1" x14ac:dyDescent="0.35">
      <c r="A22" s="606" t="s">
        <v>12</v>
      </c>
      <c r="B22" s="593" t="s">
        <v>13</v>
      </c>
      <c r="C22" s="594"/>
      <c r="D22" s="594"/>
      <c r="E22" s="595"/>
      <c r="F22" s="629" t="s">
        <v>14</v>
      </c>
      <c r="G22" s="630"/>
      <c r="H22" s="630"/>
      <c r="I22" s="630"/>
      <c r="J22" s="630"/>
      <c r="K22" s="593" t="s">
        <v>15</v>
      </c>
      <c r="L22" s="630"/>
      <c r="M22" s="630"/>
      <c r="N22" s="631"/>
      <c r="O22" s="629" t="s">
        <v>16</v>
      </c>
      <c r="P22" s="594"/>
      <c r="Q22" s="594"/>
      <c r="R22" s="594"/>
      <c r="S22" s="593" t="s">
        <v>17</v>
      </c>
      <c r="T22" s="630"/>
      <c r="U22" s="630"/>
      <c r="V22" s="630"/>
      <c r="W22" s="631"/>
      <c r="X22" s="629" t="s">
        <v>18</v>
      </c>
      <c r="Y22" s="630"/>
      <c r="Z22" s="630"/>
      <c r="AA22" s="630"/>
      <c r="AB22" s="593" t="s">
        <v>19</v>
      </c>
      <c r="AC22" s="630"/>
      <c r="AD22" s="630"/>
      <c r="AE22" s="631"/>
      <c r="AF22" s="629" t="s">
        <v>20</v>
      </c>
      <c r="AG22" s="630"/>
      <c r="AH22" s="630"/>
      <c r="AI22" s="630"/>
      <c r="AJ22" s="630"/>
      <c r="AK22" s="593" t="s">
        <v>21</v>
      </c>
      <c r="AL22" s="630"/>
      <c r="AM22" s="630"/>
      <c r="AN22" s="631"/>
      <c r="AO22" s="629" t="s">
        <v>22</v>
      </c>
      <c r="AP22" s="630"/>
      <c r="AQ22" s="630"/>
      <c r="AR22" s="630"/>
      <c r="AS22" s="593" t="s">
        <v>23</v>
      </c>
      <c r="AT22" s="630"/>
      <c r="AU22" s="630"/>
      <c r="AV22" s="630"/>
      <c r="AW22" s="631"/>
      <c r="AX22" s="629" t="s">
        <v>24</v>
      </c>
      <c r="AY22" s="630"/>
      <c r="AZ22" s="630"/>
      <c r="BA22" s="631"/>
      <c r="BB22" s="604" t="s">
        <v>12</v>
      </c>
      <c r="BC22" s="583" t="s">
        <v>49</v>
      </c>
      <c r="BD22" s="583" t="s">
        <v>35</v>
      </c>
      <c r="BE22" s="583" t="s">
        <v>36</v>
      </c>
      <c r="BF22" s="583" t="s">
        <v>50</v>
      </c>
      <c r="BG22" s="583" t="s">
        <v>52</v>
      </c>
      <c r="BH22" s="583" t="s">
        <v>37</v>
      </c>
      <c r="BI22" s="585" t="s">
        <v>51</v>
      </c>
    </row>
    <row r="23" spans="1:88" ht="19.5" customHeight="1" thickBot="1" x14ac:dyDescent="0.35">
      <c r="A23" s="607"/>
      <c r="B23" s="73">
        <v>1</v>
      </c>
      <c r="C23" s="74">
        <v>2</v>
      </c>
      <c r="D23" s="74">
        <v>3</v>
      </c>
      <c r="E23" s="75">
        <v>4</v>
      </c>
      <c r="F23" s="76">
        <v>5</v>
      </c>
      <c r="G23" s="74">
        <v>6</v>
      </c>
      <c r="H23" s="74">
        <v>7</v>
      </c>
      <c r="I23" s="74">
        <v>8</v>
      </c>
      <c r="J23" s="77">
        <v>9</v>
      </c>
      <c r="K23" s="73">
        <v>10</v>
      </c>
      <c r="L23" s="74">
        <v>11</v>
      </c>
      <c r="M23" s="74">
        <v>12</v>
      </c>
      <c r="N23" s="75">
        <v>13</v>
      </c>
      <c r="O23" s="76">
        <v>14</v>
      </c>
      <c r="P23" s="74">
        <v>15</v>
      </c>
      <c r="Q23" s="74">
        <v>16</v>
      </c>
      <c r="R23" s="77">
        <v>17</v>
      </c>
      <c r="S23" s="73">
        <v>18</v>
      </c>
      <c r="T23" s="74">
        <v>19</v>
      </c>
      <c r="U23" s="74">
        <v>20</v>
      </c>
      <c r="V23" s="74">
        <v>21</v>
      </c>
      <c r="W23" s="75">
        <v>22</v>
      </c>
      <c r="X23" s="76">
        <v>23</v>
      </c>
      <c r="Y23" s="74">
        <v>24</v>
      </c>
      <c r="Z23" s="74">
        <v>25</v>
      </c>
      <c r="AA23" s="77">
        <v>26</v>
      </c>
      <c r="AB23" s="73">
        <v>27</v>
      </c>
      <c r="AC23" s="74">
        <v>28</v>
      </c>
      <c r="AD23" s="74">
        <v>29</v>
      </c>
      <c r="AE23" s="75">
        <v>30</v>
      </c>
      <c r="AF23" s="76">
        <v>31</v>
      </c>
      <c r="AG23" s="74">
        <v>32</v>
      </c>
      <c r="AH23" s="74">
        <v>33</v>
      </c>
      <c r="AI23" s="74">
        <v>34</v>
      </c>
      <c r="AJ23" s="78">
        <v>35</v>
      </c>
      <c r="AK23" s="73">
        <v>36</v>
      </c>
      <c r="AL23" s="74">
        <v>37</v>
      </c>
      <c r="AM23" s="74">
        <v>38</v>
      </c>
      <c r="AN23" s="75">
        <v>39</v>
      </c>
      <c r="AO23" s="76">
        <v>40</v>
      </c>
      <c r="AP23" s="74">
        <v>41</v>
      </c>
      <c r="AQ23" s="74">
        <v>42</v>
      </c>
      <c r="AR23" s="77">
        <v>43</v>
      </c>
      <c r="AS23" s="73">
        <v>44</v>
      </c>
      <c r="AT23" s="76">
        <v>45</v>
      </c>
      <c r="AU23" s="74">
        <v>46</v>
      </c>
      <c r="AV23" s="74">
        <v>47</v>
      </c>
      <c r="AW23" s="75">
        <v>48</v>
      </c>
      <c r="AX23" s="76">
        <v>49</v>
      </c>
      <c r="AY23" s="76">
        <v>50</v>
      </c>
      <c r="AZ23" s="79">
        <v>51</v>
      </c>
      <c r="BA23" s="80">
        <v>52</v>
      </c>
      <c r="BB23" s="604"/>
      <c r="BC23" s="583"/>
      <c r="BD23" s="583"/>
      <c r="BE23" s="583"/>
      <c r="BF23" s="583"/>
      <c r="BG23" s="583"/>
      <c r="BH23" s="583"/>
      <c r="BI23" s="585"/>
      <c r="BJ23" s="81"/>
      <c r="BK23" s="81"/>
      <c r="BL23" s="81"/>
      <c r="BM23" s="81"/>
      <c r="BN23" s="81"/>
      <c r="BO23" s="81"/>
      <c r="BP23" s="81"/>
      <c r="BQ23" s="81"/>
      <c r="BR23" s="81"/>
      <c r="BS23" s="81"/>
      <c r="BT23" s="81"/>
      <c r="BU23" s="81"/>
      <c r="BV23" s="81"/>
      <c r="BW23" s="81"/>
      <c r="BX23" s="81"/>
      <c r="BY23" s="81"/>
      <c r="BZ23" s="81"/>
      <c r="CA23" s="81"/>
      <c r="CB23" s="81"/>
      <c r="CC23" s="81"/>
      <c r="CD23" s="81"/>
      <c r="CE23" s="81"/>
      <c r="CF23" s="81"/>
      <c r="CG23" s="81"/>
      <c r="CH23" s="81"/>
      <c r="CI23" s="81"/>
      <c r="CJ23" s="81"/>
    </row>
    <row r="24" spans="1:88" ht="19.5" customHeight="1" x14ac:dyDescent="0.3">
      <c r="A24" s="608"/>
      <c r="B24" s="318">
        <v>2</v>
      </c>
      <c r="C24" s="319">
        <v>9</v>
      </c>
      <c r="D24" s="319">
        <v>16</v>
      </c>
      <c r="E24" s="320">
        <v>23</v>
      </c>
      <c r="F24" s="318">
        <v>30</v>
      </c>
      <c r="G24" s="319">
        <v>7</v>
      </c>
      <c r="H24" s="319">
        <v>14</v>
      </c>
      <c r="I24" s="319">
        <v>21</v>
      </c>
      <c r="J24" s="320">
        <v>28</v>
      </c>
      <c r="K24" s="318">
        <v>4</v>
      </c>
      <c r="L24" s="319">
        <v>11</v>
      </c>
      <c r="M24" s="319">
        <v>18</v>
      </c>
      <c r="N24" s="320">
        <v>25</v>
      </c>
      <c r="O24" s="318">
        <v>2</v>
      </c>
      <c r="P24" s="319">
        <v>9</v>
      </c>
      <c r="Q24" s="319">
        <v>16</v>
      </c>
      <c r="R24" s="320">
        <v>23</v>
      </c>
      <c r="S24" s="318">
        <v>30</v>
      </c>
      <c r="T24" s="319">
        <v>6</v>
      </c>
      <c r="U24" s="319">
        <v>13</v>
      </c>
      <c r="V24" s="319">
        <v>20</v>
      </c>
      <c r="W24" s="320">
        <v>27</v>
      </c>
      <c r="X24" s="318">
        <v>3</v>
      </c>
      <c r="Y24" s="319">
        <v>10</v>
      </c>
      <c r="Z24" s="319">
        <v>17</v>
      </c>
      <c r="AA24" s="320">
        <v>24</v>
      </c>
      <c r="AB24" s="318">
        <v>3</v>
      </c>
      <c r="AC24" s="319">
        <v>10</v>
      </c>
      <c r="AD24" s="319">
        <v>17</v>
      </c>
      <c r="AE24" s="320">
        <v>24</v>
      </c>
      <c r="AF24" s="318">
        <v>31</v>
      </c>
      <c r="AG24" s="319">
        <v>7</v>
      </c>
      <c r="AH24" s="319">
        <v>14</v>
      </c>
      <c r="AI24" s="319">
        <v>21</v>
      </c>
      <c r="AJ24" s="321">
        <v>28</v>
      </c>
      <c r="AK24" s="318">
        <v>5</v>
      </c>
      <c r="AL24" s="319">
        <v>12</v>
      </c>
      <c r="AM24" s="319">
        <v>19</v>
      </c>
      <c r="AN24" s="320">
        <v>26</v>
      </c>
      <c r="AO24" s="318">
        <v>2</v>
      </c>
      <c r="AP24" s="319">
        <v>9</v>
      </c>
      <c r="AQ24" s="319">
        <v>16</v>
      </c>
      <c r="AR24" s="320">
        <v>23</v>
      </c>
      <c r="AS24" s="322">
        <v>30</v>
      </c>
      <c r="AT24" s="322">
        <v>7</v>
      </c>
      <c r="AU24" s="319">
        <v>14</v>
      </c>
      <c r="AV24" s="319">
        <v>21</v>
      </c>
      <c r="AW24" s="323">
        <v>28</v>
      </c>
      <c r="AX24" s="318">
        <v>4</v>
      </c>
      <c r="AY24" s="322">
        <v>11</v>
      </c>
      <c r="AZ24" s="319">
        <v>18</v>
      </c>
      <c r="BA24" s="320">
        <v>25</v>
      </c>
      <c r="BB24" s="604"/>
      <c r="BC24" s="583"/>
      <c r="BD24" s="583"/>
      <c r="BE24" s="583"/>
      <c r="BF24" s="583"/>
      <c r="BG24" s="583"/>
      <c r="BH24" s="583"/>
      <c r="BI24" s="585"/>
      <c r="BJ24" s="81"/>
      <c r="BK24" s="81"/>
      <c r="BL24" s="81"/>
      <c r="BM24" s="81"/>
      <c r="BN24" s="81"/>
      <c r="BO24" s="81"/>
      <c r="BP24" s="81"/>
      <c r="BQ24" s="81"/>
      <c r="BR24" s="81"/>
      <c r="BS24" s="81"/>
      <c r="BT24" s="81"/>
      <c r="BU24" s="81"/>
      <c r="BV24" s="81"/>
      <c r="BW24" s="81"/>
      <c r="BX24" s="81"/>
      <c r="BY24" s="81"/>
      <c r="BZ24" s="81"/>
      <c r="CA24" s="81"/>
      <c r="CB24" s="81"/>
      <c r="CC24" s="81"/>
      <c r="CD24" s="81"/>
      <c r="CE24" s="81"/>
      <c r="CF24" s="81"/>
      <c r="CG24" s="81"/>
      <c r="CH24" s="81"/>
      <c r="CI24" s="81"/>
      <c r="CJ24" s="81"/>
    </row>
    <row r="25" spans="1:88" s="82" customFormat="1" ht="19.5" customHeight="1" thickBot="1" x14ac:dyDescent="0.35">
      <c r="A25" s="609"/>
      <c r="B25" s="324">
        <v>8</v>
      </c>
      <c r="C25" s="325">
        <v>15</v>
      </c>
      <c r="D25" s="325">
        <v>22</v>
      </c>
      <c r="E25" s="326">
        <v>29</v>
      </c>
      <c r="F25" s="324">
        <v>6</v>
      </c>
      <c r="G25" s="325">
        <v>13</v>
      </c>
      <c r="H25" s="325">
        <v>20</v>
      </c>
      <c r="I25" s="325">
        <v>27</v>
      </c>
      <c r="J25" s="326">
        <v>3</v>
      </c>
      <c r="K25" s="324">
        <v>10</v>
      </c>
      <c r="L25" s="325">
        <v>17</v>
      </c>
      <c r="M25" s="325">
        <v>24</v>
      </c>
      <c r="N25" s="326">
        <v>1</v>
      </c>
      <c r="O25" s="324">
        <v>8</v>
      </c>
      <c r="P25" s="325">
        <v>15</v>
      </c>
      <c r="Q25" s="325">
        <v>22</v>
      </c>
      <c r="R25" s="326">
        <v>29</v>
      </c>
      <c r="S25" s="324">
        <v>5</v>
      </c>
      <c r="T25" s="325">
        <v>12</v>
      </c>
      <c r="U25" s="325">
        <v>19</v>
      </c>
      <c r="V25" s="325">
        <v>26</v>
      </c>
      <c r="W25" s="326">
        <v>2</v>
      </c>
      <c r="X25" s="324">
        <v>9</v>
      </c>
      <c r="Y25" s="325">
        <v>16</v>
      </c>
      <c r="Z25" s="325">
        <v>23</v>
      </c>
      <c r="AA25" s="326">
        <v>2</v>
      </c>
      <c r="AB25" s="324">
        <v>10</v>
      </c>
      <c r="AC25" s="325">
        <v>16</v>
      </c>
      <c r="AD25" s="325">
        <v>23</v>
      </c>
      <c r="AE25" s="326">
        <v>30</v>
      </c>
      <c r="AF25" s="324">
        <v>6</v>
      </c>
      <c r="AG25" s="325">
        <v>13</v>
      </c>
      <c r="AH25" s="325">
        <v>20</v>
      </c>
      <c r="AI25" s="325">
        <v>27</v>
      </c>
      <c r="AJ25" s="327">
        <v>4</v>
      </c>
      <c r="AK25" s="324">
        <v>11</v>
      </c>
      <c r="AL25" s="325">
        <v>18</v>
      </c>
      <c r="AM25" s="325">
        <v>25</v>
      </c>
      <c r="AN25" s="326">
        <v>1</v>
      </c>
      <c r="AO25" s="324">
        <v>8</v>
      </c>
      <c r="AP25" s="325">
        <v>15</v>
      </c>
      <c r="AQ25" s="325">
        <v>22</v>
      </c>
      <c r="AR25" s="326">
        <v>29</v>
      </c>
      <c r="AS25" s="328">
        <v>6</v>
      </c>
      <c r="AT25" s="328">
        <v>13</v>
      </c>
      <c r="AU25" s="325">
        <v>20</v>
      </c>
      <c r="AV25" s="325">
        <v>27</v>
      </c>
      <c r="AW25" s="329">
        <v>3</v>
      </c>
      <c r="AX25" s="324">
        <v>10</v>
      </c>
      <c r="AY25" s="328">
        <v>17</v>
      </c>
      <c r="AZ25" s="325">
        <v>24</v>
      </c>
      <c r="BA25" s="326">
        <v>31</v>
      </c>
      <c r="BB25" s="605"/>
      <c r="BC25" s="584"/>
      <c r="BD25" s="584"/>
      <c r="BE25" s="584"/>
      <c r="BF25" s="584"/>
      <c r="BG25" s="584"/>
      <c r="BH25" s="584"/>
      <c r="BI25" s="586"/>
    </row>
    <row r="26" spans="1:88" ht="19.5" customHeight="1" x14ac:dyDescent="0.25">
      <c r="A26" s="83" t="s">
        <v>25</v>
      </c>
      <c r="B26" s="84"/>
      <c r="C26" s="85"/>
      <c r="D26" s="85"/>
      <c r="E26" s="86"/>
      <c r="F26" s="87"/>
      <c r="G26" s="85"/>
      <c r="H26" s="85"/>
      <c r="I26" s="85"/>
      <c r="J26" s="88"/>
      <c r="K26" s="84"/>
      <c r="L26" s="85"/>
      <c r="M26" s="85"/>
      <c r="N26" s="86"/>
      <c r="O26" s="87"/>
      <c r="P26" s="85"/>
      <c r="Q26" s="85"/>
      <c r="R26" s="88"/>
      <c r="S26" s="84"/>
      <c r="T26" s="85"/>
      <c r="U26" s="85"/>
      <c r="V26" s="85"/>
      <c r="W26" s="86"/>
      <c r="X26" s="87"/>
      <c r="Y26" s="85"/>
      <c r="Z26" s="85"/>
      <c r="AA26" s="88"/>
      <c r="AB26" s="84"/>
      <c r="AC26" s="85"/>
      <c r="AD26" s="85"/>
      <c r="AE26" s="86"/>
      <c r="AF26" s="87"/>
      <c r="AG26" s="85"/>
      <c r="AH26" s="85"/>
      <c r="AI26" s="85"/>
      <c r="AJ26" s="88"/>
      <c r="AK26" s="84"/>
      <c r="AL26" s="85"/>
      <c r="AM26" s="85"/>
      <c r="AN26" s="86"/>
      <c r="AO26" s="87"/>
      <c r="AP26" s="85"/>
      <c r="AQ26" s="85"/>
      <c r="AR26" s="88"/>
      <c r="AS26" s="84"/>
      <c r="AT26" s="85"/>
      <c r="AU26" s="85"/>
      <c r="AV26" s="85"/>
      <c r="AW26" s="86"/>
      <c r="AX26" s="87"/>
      <c r="AY26" s="85"/>
      <c r="AZ26" s="85"/>
      <c r="BA26" s="88"/>
      <c r="BB26" s="89" t="s">
        <v>25</v>
      </c>
      <c r="BC26" s="108"/>
      <c r="BD26" s="108"/>
      <c r="BE26" s="108"/>
      <c r="BF26" s="108"/>
      <c r="BG26" s="108"/>
      <c r="BH26" s="108"/>
      <c r="BI26" s="90">
        <f>SUM(BC26:BH26)</f>
        <v>0</v>
      </c>
    </row>
    <row r="27" spans="1:88" ht="19.5" customHeight="1" x14ac:dyDescent="0.25">
      <c r="A27" s="83" t="s">
        <v>30</v>
      </c>
      <c r="B27" s="126" t="s">
        <v>26</v>
      </c>
      <c r="C27" s="127" t="s">
        <v>26</v>
      </c>
      <c r="D27" s="127" t="s">
        <v>26</v>
      </c>
      <c r="E27" s="128" t="s">
        <v>26</v>
      </c>
      <c r="F27" s="129" t="s">
        <v>26</v>
      </c>
      <c r="G27" s="127" t="s">
        <v>26</v>
      </c>
      <c r="H27" s="127" t="s">
        <v>26</v>
      </c>
      <c r="I27" s="127" t="s">
        <v>26</v>
      </c>
      <c r="J27" s="130" t="s">
        <v>26</v>
      </c>
      <c r="K27" s="126" t="s">
        <v>26</v>
      </c>
      <c r="L27" s="127" t="s">
        <v>26</v>
      </c>
      <c r="M27" s="127" t="s">
        <v>26</v>
      </c>
      <c r="N27" s="128" t="s">
        <v>26</v>
      </c>
      <c r="O27" s="129" t="s">
        <v>26</v>
      </c>
      <c r="P27" s="127" t="s">
        <v>26</v>
      </c>
      <c r="Q27" s="132" t="s">
        <v>27</v>
      </c>
      <c r="R27" s="155" t="s">
        <v>27</v>
      </c>
      <c r="S27" s="126" t="s">
        <v>28</v>
      </c>
      <c r="T27" s="127" t="s">
        <v>28</v>
      </c>
      <c r="U27" s="127" t="s">
        <v>28</v>
      </c>
      <c r="V27" s="131" t="s">
        <v>29</v>
      </c>
      <c r="W27" s="296" t="s">
        <v>29</v>
      </c>
      <c r="X27" s="131" t="s">
        <v>29</v>
      </c>
      <c r="Y27" s="132" t="s">
        <v>29</v>
      </c>
      <c r="Z27" s="127" t="s">
        <v>26</v>
      </c>
      <c r="AA27" s="130" t="s">
        <v>26</v>
      </c>
      <c r="AB27" s="126" t="s">
        <v>26</v>
      </c>
      <c r="AC27" s="127" t="s">
        <v>26</v>
      </c>
      <c r="AD27" s="127" t="s">
        <v>26</v>
      </c>
      <c r="AE27" s="128" t="s">
        <v>26</v>
      </c>
      <c r="AF27" s="129" t="s">
        <v>26</v>
      </c>
      <c r="AG27" s="127" t="s">
        <v>26</v>
      </c>
      <c r="AH27" s="127" t="s">
        <v>26</v>
      </c>
      <c r="AI27" s="127" t="s">
        <v>26</v>
      </c>
      <c r="AJ27" s="130" t="s">
        <v>26</v>
      </c>
      <c r="AK27" s="126" t="s">
        <v>26</v>
      </c>
      <c r="AL27" s="127" t="s">
        <v>26</v>
      </c>
      <c r="AM27" s="127" t="s">
        <v>26</v>
      </c>
      <c r="AN27" s="128" t="s">
        <v>26</v>
      </c>
      <c r="AO27" s="131" t="s">
        <v>27</v>
      </c>
      <c r="AP27" s="132" t="s">
        <v>27</v>
      </c>
      <c r="AQ27" s="127" t="s">
        <v>28</v>
      </c>
      <c r="AR27" s="130" t="s">
        <v>28</v>
      </c>
      <c r="AS27" s="126" t="s">
        <v>28</v>
      </c>
      <c r="AT27" s="127" t="s">
        <v>28</v>
      </c>
      <c r="AU27" s="127" t="s">
        <v>28</v>
      </c>
      <c r="AV27" s="127" t="s">
        <v>28</v>
      </c>
      <c r="AW27" s="128" t="s">
        <v>28</v>
      </c>
      <c r="AX27" s="129" t="s">
        <v>28</v>
      </c>
      <c r="AY27" s="127" t="s">
        <v>28</v>
      </c>
      <c r="AZ27" s="127" t="s">
        <v>28</v>
      </c>
      <c r="BA27" s="141" t="s">
        <v>28</v>
      </c>
      <c r="BB27" s="89" t="s">
        <v>30</v>
      </c>
      <c r="BC27" s="108">
        <v>30</v>
      </c>
      <c r="BD27" s="108">
        <v>4</v>
      </c>
      <c r="BE27" s="108">
        <v>4</v>
      </c>
      <c r="BF27" s="108"/>
      <c r="BG27" s="108"/>
      <c r="BH27" s="108">
        <v>14</v>
      </c>
      <c r="BI27" s="90">
        <f>SUM(BC27:BH27)</f>
        <v>52</v>
      </c>
    </row>
    <row r="28" spans="1:88" ht="19.5" customHeight="1" x14ac:dyDescent="0.25">
      <c r="A28" s="83" t="s">
        <v>31</v>
      </c>
      <c r="B28" s="126" t="s">
        <v>26</v>
      </c>
      <c r="C28" s="127" t="s">
        <v>26</v>
      </c>
      <c r="D28" s="127" t="s">
        <v>26</v>
      </c>
      <c r="E28" s="128" t="s">
        <v>26</v>
      </c>
      <c r="F28" s="129" t="s">
        <v>26</v>
      </c>
      <c r="G28" s="127" t="s">
        <v>26</v>
      </c>
      <c r="H28" s="127" t="s">
        <v>26</v>
      </c>
      <c r="I28" s="127" t="s">
        <v>26</v>
      </c>
      <c r="J28" s="130" t="s">
        <v>26</v>
      </c>
      <c r="K28" s="126" t="s">
        <v>26</v>
      </c>
      <c r="L28" s="127" t="s">
        <v>26</v>
      </c>
      <c r="M28" s="127" t="s">
        <v>26</v>
      </c>
      <c r="N28" s="128" t="s">
        <v>26</v>
      </c>
      <c r="O28" s="129" t="s">
        <v>26</v>
      </c>
      <c r="P28" s="127" t="s">
        <v>26</v>
      </c>
      <c r="Q28" s="132" t="s">
        <v>27</v>
      </c>
      <c r="R28" s="155" t="s">
        <v>27</v>
      </c>
      <c r="S28" s="126" t="s">
        <v>28</v>
      </c>
      <c r="T28" s="127" t="s">
        <v>28</v>
      </c>
      <c r="U28" s="127" t="s">
        <v>28</v>
      </c>
      <c r="V28" s="131" t="s">
        <v>29</v>
      </c>
      <c r="W28" s="296" t="s">
        <v>29</v>
      </c>
      <c r="X28" s="131" t="s">
        <v>29</v>
      </c>
      <c r="Y28" s="132" t="s">
        <v>29</v>
      </c>
      <c r="Z28" s="127" t="s">
        <v>26</v>
      </c>
      <c r="AA28" s="130" t="s">
        <v>26</v>
      </c>
      <c r="AB28" s="126" t="s">
        <v>26</v>
      </c>
      <c r="AC28" s="127" t="s">
        <v>26</v>
      </c>
      <c r="AD28" s="127" t="s">
        <v>26</v>
      </c>
      <c r="AE28" s="128" t="s">
        <v>26</v>
      </c>
      <c r="AF28" s="129" t="s">
        <v>26</v>
      </c>
      <c r="AG28" s="127" t="s">
        <v>26</v>
      </c>
      <c r="AH28" s="127" t="s">
        <v>26</v>
      </c>
      <c r="AI28" s="127" t="s">
        <v>26</v>
      </c>
      <c r="AJ28" s="130" t="s">
        <v>26</v>
      </c>
      <c r="AK28" s="126" t="s">
        <v>26</v>
      </c>
      <c r="AL28" s="127" t="s">
        <v>26</v>
      </c>
      <c r="AM28" s="127" t="s">
        <v>26</v>
      </c>
      <c r="AN28" s="128" t="s">
        <v>26</v>
      </c>
      <c r="AO28" s="131" t="s">
        <v>27</v>
      </c>
      <c r="AP28" s="132" t="s">
        <v>27</v>
      </c>
      <c r="AQ28" s="127" t="s">
        <v>28</v>
      </c>
      <c r="AR28" s="130" t="s">
        <v>28</v>
      </c>
      <c r="AS28" s="126" t="s">
        <v>28</v>
      </c>
      <c r="AT28" s="127" t="s">
        <v>28</v>
      </c>
      <c r="AU28" s="127" t="s">
        <v>28</v>
      </c>
      <c r="AV28" s="127" t="s">
        <v>28</v>
      </c>
      <c r="AW28" s="128" t="s">
        <v>28</v>
      </c>
      <c r="AX28" s="129" t="s">
        <v>28</v>
      </c>
      <c r="AY28" s="127" t="s">
        <v>28</v>
      </c>
      <c r="AZ28" s="127" t="s">
        <v>28</v>
      </c>
      <c r="BA28" s="141" t="s">
        <v>28</v>
      </c>
      <c r="BB28" s="89" t="s">
        <v>31</v>
      </c>
      <c r="BC28" s="108">
        <v>30</v>
      </c>
      <c r="BD28" s="108">
        <v>4</v>
      </c>
      <c r="BE28" s="108">
        <v>4</v>
      </c>
      <c r="BF28" s="108"/>
      <c r="BG28" s="108"/>
      <c r="BH28" s="108">
        <v>14</v>
      </c>
      <c r="BI28" s="90">
        <f>SUM(BC28:BH28)</f>
        <v>52</v>
      </c>
    </row>
    <row r="29" spans="1:88" ht="19.5" customHeight="1" thickBot="1" x14ac:dyDescent="0.3">
      <c r="A29" s="91" t="s">
        <v>32</v>
      </c>
      <c r="B29" s="133" t="s">
        <v>26</v>
      </c>
      <c r="C29" s="134" t="s">
        <v>26</v>
      </c>
      <c r="D29" s="134" t="s">
        <v>26</v>
      </c>
      <c r="E29" s="135" t="s">
        <v>26</v>
      </c>
      <c r="F29" s="136" t="s">
        <v>26</v>
      </c>
      <c r="G29" s="134" t="s">
        <v>26</v>
      </c>
      <c r="H29" s="134" t="s">
        <v>26</v>
      </c>
      <c r="I29" s="134" t="s">
        <v>26</v>
      </c>
      <c r="J29" s="137" t="s">
        <v>26</v>
      </c>
      <c r="K29" s="133" t="s">
        <v>26</v>
      </c>
      <c r="L29" s="134" t="s">
        <v>26</v>
      </c>
      <c r="M29" s="134" t="s">
        <v>26</v>
      </c>
      <c r="N29" s="135" t="s">
        <v>26</v>
      </c>
      <c r="O29" s="136" t="s">
        <v>26</v>
      </c>
      <c r="P29" s="134" t="s">
        <v>26</v>
      </c>
      <c r="Q29" s="138" t="s">
        <v>27</v>
      </c>
      <c r="R29" s="156" t="s">
        <v>27</v>
      </c>
      <c r="S29" s="133" t="s">
        <v>28</v>
      </c>
      <c r="T29" s="134" t="s">
        <v>28</v>
      </c>
      <c r="U29" s="134" t="s">
        <v>28</v>
      </c>
      <c r="V29" s="138" t="s">
        <v>29</v>
      </c>
      <c r="W29" s="139" t="s">
        <v>29</v>
      </c>
      <c r="X29" s="140" t="s">
        <v>29</v>
      </c>
      <c r="Y29" s="138" t="s">
        <v>29</v>
      </c>
      <c r="Z29" s="134" t="s">
        <v>26</v>
      </c>
      <c r="AA29" s="137" t="s">
        <v>26</v>
      </c>
      <c r="AB29" s="133" t="s">
        <v>26</v>
      </c>
      <c r="AC29" s="134" t="s">
        <v>26</v>
      </c>
      <c r="AD29" s="134" t="s">
        <v>26</v>
      </c>
      <c r="AE29" s="135" t="s">
        <v>26</v>
      </c>
      <c r="AF29" s="136" t="s">
        <v>26</v>
      </c>
      <c r="AG29" s="134" t="s">
        <v>26</v>
      </c>
      <c r="AH29" s="138" t="s">
        <v>27</v>
      </c>
      <c r="AI29" s="138" t="s">
        <v>27</v>
      </c>
      <c r="AJ29" s="137" t="s">
        <v>33</v>
      </c>
      <c r="AK29" s="133" t="s">
        <v>33</v>
      </c>
      <c r="AL29" s="134" t="s">
        <v>33</v>
      </c>
      <c r="AM29" s="134" t="s">
        <v>33</v>
      </c>
      <c r="AN29" s="135" t="s">
        <v>33</v>
      </c>
      <c r="AO29" s="136" t="s">
        <v>34</v>
      </c>
      <c r="AP29" s="134"/>
      <c r="AQ29" s="134"/>
      <c r="AR29" s="137"/>
      <c r="AS29" s="133"/>
      <c r="AT29" s="134"/>
      <c r="AU29" s="134"/>
      <c r="AV29" s="134"/>
      <c r="AW29" s="135"/>
      <c r="AX29" s="136"/>
      <c r="AY29" s="134"/>
      <c r="AZ29" s="134"/>
      <c r="BA29" s="92"/>
      <c r="BB29" s="93" t="s">
        <v>32</v>
      </c>
      <c r="BC29" s="109">
        <v>23</v>
      </c>
      <c r="BD29" s="109">
        <v>4</v>
      </c>
      <c r="BE29" s="109">
        <v>4</v>
      </c>
      <c r="BF29" s="109">
        <v>5</v>
      </c>
      <c r="BG29" s="109">
        <v>1</v>
      </c>
      <c r="BH29" s="109">
        <v>3</v>
      </c>
      <c r="BI29" s="125">
        <f>SUM(BC29:BH29)</f>
        <v>40</v>
      </c>
    </row>
    <row r="30" spans="1:88" ht="24" customHeight="1" thickBot="1" x14ac:dyDescent="0.3">
      <c r="A30" s="578" t="s">
        <v>59</v>
      </c>
      <c r="B30" s="578"/>
      <c r="C30" s="578"/>
      <c r="D30" s="578"/>
      <c r="E30" s="578"/>
      <c r="F30" s="578"/>
      <c r="G30" s="578"/>
      <c r="H30" s="578"/>
      <c r="I30" s="578"/>
      <c r="J30" s="578"/>
      <c r="K30" s="578"/>
      <c r="L30" s="578"/>
      <c r="M30" s="578"/>
      <c r="N30" s="578"/>
      <c r="O30" s="578"/>
      <c r="P30" s="578"/>
      <c r="Q30" s="578"/>
      <c r="R30" s="578"/>
      <c r="S30" s="578"/>
      <c r="T30" s="578"/>
      <c r="U30" s="578"/>
      <c r="V30" s="578"/>
      <c r="W30" s="578"/>
      <c r="X30" s="578"/>
      <c r="Y30" s="578"/>
      <c r="Z30" s="578"/>
      <c r="AA30" s="578"/>
      <c r="AB30" s="578"/>
      <c r="AC30" s="578"/>
      <c r="AD30" s="578"/>
      <c r="AE30" s="578"/>
      <c r="AF30" s="578"/>
      <c r="AG30" s="578"/>
      <c r="AH30" s="578"/>
      <c r="AI30" s="578"/>
      <c r="AJ30" s="578"/>
      <c r="AK30" s="578"/>
      <c r="AL30" s="578"/>
      <c r="AM30" s="578"/>
      <c r="AN30" s="578"/>
      <c r="AO30" s="578"/>
      <c r="AP30" s="578"/>
      <c r="AQ30" s="578"/>
      <c r="AR30" s="578"/>
      <c r="AS30" s="578"/>
      <c r="AT30" s="578"/>
      <c r="AU30" s="578"/>
      <c r="AV30" s="578"/>
      <c r="AW30" s="578"/>
      <c r="AX30" s="578"/>
      <c r="AY30" s="578"/>
      <c r="AZ30" s="578"/>
      <c r="BA30" s="547" t="s">
        <v>53</v>
      </c>
      <c r="BB30" s="551"/>
      <c r="BC30" s="110">
        <f t="shared" ref="BC30:BH30" si="0">SUM(BC26:BC29)</f>
        <v>83</v>
      </c>
      <c r="BD30" s="110">
        <f t="shared" si="0"/>
        <v>12</v>
      </c>
      <c r="BE30" s="110">
        <f t="shared" si="0"/>
        <v>12</v>
      </c>
      <c r="BF30" s="110">
        <f t="shared" si="0"/>
        <v>5</v>
      </c>
      <c r="BG30" s="110">
        <f t="shared" si="0"/>
        <v>1</v>
      </c>
      <c r="BH30" s="110">
        <f t="shared" si="0"/>
        <v>31</v>
      </c>
      <c r="BI30" s="111">
        <f>SUM(BC30:BH30)</f>
        <v>144</v>
      </c>
    </row>
    <row r="31" spans="1:88" ht="18" customHeight="1" thickBot="1" x14ac:dyDescent="0.3">
      <c r="A31" s="94"/>
    </row>
    <row r="32" spans="1:88" s="96" customFormat="1" ht="21" customHeight="1" thickBot="1" x14ac:dyDescent="0.25">
      <c r="A32" s="624" t="s">
        <v>129</v>
      </c>
      <c r="B32" s="625"/>
      <c r="C32" s="625"/>
      <c r="D32" s="625"/>
      <c r="E32" s="625"/>
      <c r="F32" s="625"/>
      <c r="G32" s="625"/>
      <c r="H32" s="625"/>
      <c r="I32" s="625"/>
      <c r="J32" s="625"/>
      <c r="K32" s="625"/>
      <c r="L32" s="626"/>
      <c r="M32" s="95"/>
      <c r="N32" s="95"/>
      <c r="O32" s="95"/>
      <c r="P32" s="576"/>
      <c r="Q32" s="576"/>
      <c r="R32" s="576"/>
      <c r="S32" s="576"/>
      <c r="T32" s="576"/>
      <c r="U32" s="576"/>
      <c r="V32" s="576"/>
      <c r="W32" s="576"/>
      <c r="X32" s="576"/>
      <c r="Y32" s="576"/>
      <c r="Z32" s="576"/>
      <c r="AA32" s="576"/>
      <c r="AB32" s="95"/>
      <c r="AC32" s="95"/>
      <c r="AD32" s="547" t="s">
        <v>130</v>
      </c>
      <c r="AE32" s="548"/>
      <c r="AF32" s="548"/>
      <c r="AG32" s="548"/>
      <c r="AH32" s="548"/>
      <c r="AI32" s="548"/>
      <c r="AJ32" s="548"/>
      <c r="AK32" s="548"/>
      <c r="AL32" s="548"/>
      <c r="AM32" s="548"/>
      <c r="AN32" s="548"/>
      <c r="AO32" s="548"/>
      <c r="AP32" s="548"/>
      <c r="AQ32" s="548"/>
      <c r="AR32" s="548"/>
      <c r="AS32" s="548"/>
      <c r="AT32" s="548"/>
      <c r="AU32" s="548"/>
      <c r="AV32" s="548"/>
      <c r="AW32" s="548"/>
      <c r="AX32" s="549"/>
    </row>
    <row r="33" spans="1:61" s="94" customFormat="1" ht="43.8" customHeight="1" x14ac:dyDescent="0.2">
      <c r="A33" s="611" t="s">
        <v>54</v>
      </c>
      <c r="B33" s="612"/>
      <c r="C33" s="612"/>
      <c r="D33" s="612"/>
      <c r="E33" s="612"/>
      <c r="F33" s="612"/>
      <c r="G33" s="620" t="s">
        <v>38</v>
      </c>
      <c r="H33" s="620"/>
      <c r="I33" s="612" t="s">
        <v>39</v>
      </c>
      <c r="J33" s="612"/>
      <c r="K33" s="620" t="s">
        <v>55</v>
      </c>
      <c r="L33" s="621"/>
      <c r="P33" s="576"/>
      <c r="Q33" s="576"/>
      <c r="R33" s="576"/>
      <c r="S33" s="576"/>
      <c r="T33" s="576"/>
      <c r="U33" s="576"/>
      <c r="V33" s="576"/>
      <c r="W33" s="576"/>
      <c r="X33" s="576"/>
      <c r="Y33" s="576"/>
      <c r="Z33" s="617"/>
      <c r="AA33" s="617"/>
      <c r="AD33" s="552" t="s">
        <v>56</v>
      </c>
      <c r="AE33" s="553"/>
      <c r="AF33" s="553"/>
      <c r="AG33" s="553"/>
      <c r="AH33" s="553"/>
      <c r="AI33" s="553"/>
      <c r="AJ33" s="553"/>
      <c r="AK33" s="553"/>
      <c r="AL33" s="553"/>
      <c r="AM33" s="553"/>
      <c r="AN33" s="554"/>
      <c r="AO33" s="555" t="s">
        <v>40</v>
      </c>
      <c r="AP33" s="553"/>
      <c r="AQ33" s="553"/>
      <c r="AR33" s="553"/>
      <c r="AS33" s="553"/>
      <c r="AT33" s="553"/>
      <c r="AU33" s="554"/>
      <c r="AV33" s="97" t="s">
        <v>38</v>
      </c>
      <c r="AW33" s="556" t="s">
        <v>55</v>
      </c>
      <c r="AX33" s="557"/>
    </row>
    <row r="34" spans="1:61" s="94" customFormat="1" ht="20.25" customHeight="1" x14ac:dyDescent="0.2">
      <c r="A34" s="613" t="s">
        <v>41</v>
      </c>
      <c r="B34" s="614"/>
      <c r="C34" s="614"/>
      <c r="D34" s="614"/>
      <c r="E34" s="614"/>
      <c r="F34" s="614"/>
      <c r="G34" s="615">
        <v>2</v>
      </c>
      <c r="H34" s="615"/>
      <c r="I34" s="615">
        <v>4</v>
      </c>
      <c r="J34" s="615"/>
      <c r="K34" s="615">
        <v>6</v>
      </c>
      <c r="L34" s="616"/>
      <c r="M34" s="98"/>
      <c r="N34" s="98"/>
      <c r="O34" s="98"/>
      <c r="P34" s="576"/>
      <c r="Q34" s="576"/>
      <c r="R34" s="576"/>
      <c r="S34" s="576"/>
      <c r="T34" s="576"/>
      <c r="U34" s="576"/>
      <c r="V34" s="576"/>
      <c r="W34" s="576"/>
      <c r="X34" s="576"/>
      <c r="Y34" s="576"/>
      <c r="Z34" s="576"/>
      <c r="AA34" s="576"/>
      <c r="AB34" s="99"/>
      <c r="AC34" s="98"/>
      <c r="AD34" s="564" t="s">
        <v>57</v>
      </c>
      <c r="AE34" s="565"/>
      <c r="AF34" s="565"/>
      <c r="AG34" s="565"/>
      <c r="AH34" s="565"/>
      <c r="AI34" s="565"/>
      <c r="AJ34" s="565"/>
      <c r="AK34" s="565"/>
      <c r="AL34" s="565"/>
      <c r="AM34" s="565"/>
      <c r="AN34" s="566"/>
      <c r="AO34" s="558" t="s">
        <v>58</v>
      </c>
      <c r="AP34" s="559"/>
      <c r="AQ34" s="559"/>
      <c r="AR34" s="559"/>
      <c r="AS34" s="559"/>
      <c r="AT34" s="559"/>
      <c r="AU34" s="560"/>
      <c r="AV34" s="570">
        <v>6</v>
      </c>
      <c r="AW34" s="572">
        <v>9</v>
      </c>
      <c r="AX34" s="573"/>
    </row>
    <row r="35" spans="1:61" s="94" customFormat="1" ht="20.25" customHeight="1" thickBot="1" x14ac:dyDescent="0.25">
      <c r="A35" s="613" t="s">
        <v>42</v>
      </c>
      <c r="B35" s="614"/>
      <c r="C35" s="614"/>
      <c r="D35" s="614"/>
      <c r="E35" s="614"/>
      <c r="F35" s="614"/>
      <c r="G35" s="615">
        <v>4</v>
      </c>
      <c r="H35" s="615"/>
      <c r="I35" s="615">
        <v>4</v>
      </c>
      <c r="J35" s="615"/>
      <c r="K35" s="615">
        <v>6</v>
      </c>
      <c r="L35" s="616"/>
      <c r="M35" s="100"/>
      <c r="N35" s="100"/>
      <c r="O35" s="101"/>
      <c r="P35" s="576"/>
      <c r="Q35" s="576"/>
      <c r="R35" s="576"/>
      <c r="S35" s="576"/>
      <c r="T35" s="576"/>
      <c r="U35" s="576"/>
      <c r="V35" s="576"/>
      <c r="W35" s="576"/>
      <c r="X35" s="576"/>
      <c r="Y35" s="576"/>
      <c r="Z35" s="576"/>
      <c r="AA35" s="576"/>
      <c r="AB35" s="57"/>
      <c r="AC35" s="100"/>
      <c r="AD35" s="567"/>
      <c r="AE35" s="568"/>
      <c r="AF35" s="568"/>
      <c r="AG35" s="568"/>
      <c r="AH35" s="568"/>
      <c r="AI35" s="568"/>
      <c r="AJ35" s="568"/>
      <c r="AK35" s="568"/>
      <c r="AL35" s="568"/>
      <c r="AM35" s="568"/>
      <c r="AN35" s="569"/>
      <c r="AO35" s="561"/>
      <c r="AP35" s="562"/>
      <c r="AQ35" s="562"/>
      <c r="AR35" s="562"/>
      <c r="AS35" s="562"/>
      <c r="AT35" s="562"/>
      <c r="AU35" s="563"/>
      <c r="AV35" s="571"/>
      <c r="AW35" s="574"/>
      <c r="AX35" s="575"/>
      <c r="BF35" s="102"/>
    </row>
    <row r="36" spans="1:61" s="94" customFormat="1" ht="20.25" customHeight="1" thickBot="1" x14ac:dyDescent="0.25">
      <c r="A36" s="627" t="s">
        <v>43</v>
      </c>
      <c r="B36" s="628"/>
      <c r="C36" s="628"/>
      <c r="D36" s="628"/>
      <c r="E36" s="628"/>
      <c r="F36" s="628"/>
      <c r="G36" s="622">
        <v>6</v>
      </c>
      <c r="H36" s="622"/>
      <c r="I36" s="622">
        <v>4</v>
      </c>
      <c r="J36" s="622"/>
      <c r="K36" s="622">
        <v>6</v>
      </c>
      <c r="L36" s="623"/>
      <c r="M36" s="100"/>
      <c r="N36" s="100"/>
      <c r="O36" s="101"/>
      <c r="P36" s="576"/>
      <c r="Q36" s="576"/>
      <c r="R36" s="576"/>
      <c r="S36" s="576"/>
      <c r="T36" s="576"/>
      <c r="U36" s="576"/>
      <c r="V36" s="576"/>
      <c r="W36" s="576"/>
      <c r="X36" s="576"/>
      <c r="Y36" s="576"/>
      <c r="Z36" s="576"/>
      <c r="AA36" s="576"/>
      <c r="AB36" s="57"/>
      <c r="AC36" s="100"/>
      <c r="AD36" s="577"/>
      <c r="AE36" s="577"/>
      <c r="AF36" s="577"/>
      <c r="AG36" s="577"/>
      <c r="AH36" s="577"/>
      <c r="AI36" s="577"/>
      <c r="AJ36" s="577"/>
      <c r="AK36" s="577"/>
      <c r="AL36" s="577"/>
      <c r="AM36" s="577"/>
      <c r="AN36" s="577"/>
      <c r="AO36" s="579"/>
      <c r="AP36" s="579"/>
      <c r="AQ36" s="579"/>
      <c r="AR36" s="579"/>
      <c r="AS36" s="579"/>
      <c r="AT36" s="579"/>
      <c r="AU36" s="579"/>
      <c r="AV36" s="610"/>
      <c r="AW36" s="610"/>
      <c r="AX36" s="610"/>
    </row>
    <row r="37" spans="1:61" s="94" customFormat="1" ht="20.25" customHeight="1" x14ac:dyDescent="0.2">
      <c r="A37" s="103"/>
      <c r="B37" s="100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1"/>
      <c r="P37" s="550"/>
      <c r="Q37" s="550"/>
      <c r="R37" s="550"/>
      <c r="S37" s="550"/>
      <c r="T37" s="550"/>
      <c r="U37" s="550"/>
      <c r="V37" s="550"/>
      <c r="W37" s="550"/>
      <c r="X37" s="550"/>
      <c r="Y37" s="550"/>
      <c r="Z37" s="550"/>
      <c r="AA37" s="550"/>
      <c r="AB37" s="57"/>
      <c r="AC37" s="100"/>
      <c r="AD37" s="577"/>
      <c r="AE37" s="577"/>
      <c r="AF37" s="577"/>
      <c r="AG37" s="577"/>
      <c r="AH37" s="577"/>
      <c r="AI37" s="577"/>
      <c r="AJ37" s="577"/>
      <c r="AK37" s="577"/>
      <c r="AL37" s="577"/>
      <c r="AM37" s="577"/>
      <c r="AN37" s="577"/>
      <c r="AO37" s="579"/>
      <c r="AP37" s="579"/>
      <c r="AQ37" s="579"/>
      <c r="AR37" s="579"/>
      <c r="AS37" s="579"/>
      <c r="AT37" s="579"/>
      <c r="AU37" s="579"/>
      <c r="AV37" s="610"/>
      <c r="AW37" s="610"/>
      <c r="AX37" s="610"/>
    </row>
    <row r="38" spans="1:61" s="94" customFormat="1" ht="20.25" customHeight="1" x14ac:dyDescent="0.2">
      <c r="A38" s="103"/>
      <c r="B38" s="100"/>
      <c r="C38" s="100"/>
      <c r="D38" s="100"/>
      <c r="E38" s="100"/>
      <c r="F38" s="100"/>
      <c r="G38" s="100"/>
      <c r="H38" s="100"/>
      <c r="I38" s="100"/>
      <c r="J38" s="100"/>
      <c r="K38" s="100"/>
      <c r="L38" s="100"/>
      <c r="M38" s="100"/>
      <c r="N38" s="100"/>
      <c r="O38" s="101"/>
      <c r="P38" s="101"/>
      <c r="Q38" s="104"/>
      <c r="R38" s="104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100"/>
      <c r="AD38" s="577"/>
      <c r="AE38" s="577"/>
      <c r="AF38" s="577"/>
      <c r="AG38" s="577"/>
      <c r="AH38" s="577"/>
      <c r="AI38" s="577"/>
      <c r="AJ38" s="577"/>
      <c r="AK38" s="577"/>
      <c r="AL38" s="577"/>
      <c r="AM38" s="577"/>
      <c r="AN38" s="577"/>
      <c r="AO38" s="579"/>
      <c r="AP38" s="579"/>
      <c r="AQ38" s="579"/>
      <c r="AR38" s="579"/>
      <c r="AS38" s="579"/>
      <c r="AT38" s="579"/>
      <c r="AU38" s="579"/>
      <c r="AV38" s="610"/>
      <c r="AW38" s="610"/>
      <c r="AX38" s="610"/>
    </row>
    <row r="39" spans="1:61" s="94" customFormat="1" ht="20.25" customHeight="1" x14ac:dyDescent="0.2">
      <c r="A39" s="82"/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4"/>
      <c r="R39" s="104"/>
      <c r="S39" s="106"/>
      <c r="T39" s="106"/>
      <c r="U39" s="106"/>
      <c r="V39" s="106"/>
      <c r="W39" s="106"/>
      <c r="X39" s="106"/>
      <c r="Y39" s="106"/>
      <c r="Z39" s="106"/>
      <c r="AA39" s="106"/>
      <c r="AB39" s="106"/>
      <c r="AC39" s="107"/>
      <c r="AD39" s="577"/>
      <c r="AE39" s="577"/>
      <c r="AF39" s="577"/>
      <c r="AG39" s="577"/>
      <c r="AH39" s="577"/>
      <c r="AI39" s="577"/>
      <c r="AJ39" s="577"/>
      <c r="AK39" s="577"/>
      <c r="AL39" s="577"/>
      <c r="AM39" s="577"/>
      <c r="AN39" s="577"/>
      <c r="AO39" s="579"/>
      <c r="AP39" s="579"/>
      <c r="AQ39" s="579"/>
      <c r="AR39" s="579"/>
      <c r="AS39" s="579"/>
      <c r="AT39" s="579"/>
      <c r="AU39" s="579"/>
      <c r="AV39" s="610"/>
      <c r="AW39" s="610"/>
      <c r="AX39" s="610"/>
    </row>
    <row r="40" spans="1:61" s="94" customFormat="1" ht="27.75" customHeight="1" x14ac:dyDescent="0.2">
      <c r="Q40" s="104"/>
      <c r="R40" s="104"/>
    </row>
    <row r="41" spans="1:61" x14ac:dyDescent="0.25">
      <c r="A41" s="546"/>
      <c r="B41" s="546"/>
      <c r="C41" s="546"/>
      <c r="D41" s="546"/>
      <c r="E41" s="546"/>
      <c r="F41" s="546"/>
      <c r="G41" s="546"/>
      <c r="H41" s="546"/>
      <c r="I41" s="546"/>
      <c r="J41" s="546"/>
      <c r="K41" s="546"/>
      <c r="L41" s="546"/>
      <c r="M41" s="546"/>
      <c r="N41" s="546"/>
      <c r="O41" s="546"/>
      <c r="P41" s="546"/>
      <c r="Q41" s="546"/>
      <c r="R41" s="546"/>
      <c r="S41" s="546"/>
      <c r="T41" s="546"/>
      <c r="U41" s="546"/>
      <c r="V41" s="546"/>
      <c r="W41" s="546"/>
      <c r="X41" s="546"/>
      <c r="Y41" s="546"/>
      <c r="Z41" s="546"/>
      <c r="AA41" s="546"/>
      <c r="AB41" s="546"/>
      <c r="AC41" s="546"/>
      <c r="AD41" s="546"/>
      <c r="AE41" s="546"/>
      <c r="AF41" s="546"/>
      <c r="AG41" s="546"/>
      <c r="AH41" s="546"/>
      <c r="AI41" s="546"/>
      <c r="AJ41" s="546"/>
      <c r="AK41" s="546"/>
      <c r="AL41" s="546"/>
      <c r="AM41" s="546"/>
      <c r="AN41" s="546"/>
      <c r="AO41" s="546"/>
      <c r="AP41" s="546"/>
      <c r="AQ41" s="546"/>
      <c r="AR41" s="546"/>
      <c r="AS41" s="546"/>
      <c r="AT41" s="546"/>
      <c r="AU41" s="546"/>
      <c r="AV41" s="546"/>
      <c r="AW41" s="546"/>
      <c r="AX41" s="546"/>
      <c r="AY41" s="546"/>
      <c r="AZ41" s="546"/>
      <c r="BA41" s="546"/>
      <c r="BB41" s="546"/>
      <c r="BC41" s="546"/>
      <c r="BD41" s="546"/>
      <c r="BE41" s="546"/>
      <c r="BF41" s="546"/>
      <c r="BG41" s="546"/>
      <c r="BH41" s="546"/>
      <c r="BI41" s="546"/>
    </row>
  </sheetData>
  <mergeCells count="102">
    <mergeCell ref="AI14:AZ15"/>
    <mergeCell ref="F22:J22"/>
    <mergeCell ref="K22:N22"/>
    <mergeCell ref="O22:R22"/>
    <mergeCell ref="S22:W22"/>
    <mergeCell ref="X22:AA22"/>
    <mergeCell ref="AB22:AE22"/>
    <mergeCell ref="AF22:AJ22"/>
    <mergeCell ref="AK22:AN22"/>
    <mergeCell ref="AO22:AR22"/>
    <mergeCell ref="AS22:AW22"/>
    <mergeCell ref="AX22:BA22"/>
    <mergeCell ref="I2:AQ2"/>
    <mergeCell ref="I1:AQ1"/>
    <mergeCell ref="L7:AM7"/>
    <mergeCell ref="K33:L33"/>
    <mergeCell ref="K35:L35"/>
    <mergeCell ref="K36:L36"/>
    <mergeCell ref="A32:L32"/>
    <mergeCell ref="AQ5:AY5"/>
    <mergeCell ref="AQ6:AY6"/>
    <mergeCell ref="AQ7:AY7"/>
    <mergeCell ref="AQ8:AZ8"/>
    <mergeCell ref="A10:K10"/>
    <mergeCell ref="A9:K9"/>
    <mergeCell ref="A35:F35"/>
    <mergeCell ref="A36:F36"/>
    <mergeCell ref="G33:H33"/>
    <mergeCell ref="G34:H34"/>
    <mergeCell ref="G35:H35"/>
    <mergeCell ref="G36:H36"/>
    <mergeCell ref="I33:J33"/>
    <mergeCell ref="I34:J34"/>
    <mergeCell ref="I35:J35"/>
    <mergeCell ref="I36:J36"/>
    <mergeCell ref="AW36:AX39"/>
    <mergeCell ref="BW19:CJ19"/>
    <mergeCell ref="AI19:AZ19"/>
    <mergeCell ref="BB21:BI21"/>
    <mergeCell ref="A21:BA21"/>
    <mergeCell ref="BG22:BG25"/>
    <mergeCell ref="BB22:BB25"/>
    <mergeCell ref="G19:X19"/>
    <mergeCell ref="A22:A25"/>
    <mergeCell ref="AV36:AV39"/>
    <mergeCell ref="A33:F33"/>
    <mergeCell ref="A34:F34"/>
    <mergeCell ref="K34:L34"/>
    <mergeCell ref="P32:AA32"/>
    <mergeCell ref="Z33:AA33"/>
    <mergeCell ref="Z34:AA34"/>
    <mergeCell ref="P33:S33"/>
    <mergeCell ref="P34:S34"/>
    <mergeCell ref="P35:S35"/>
    <mergeCell ref="I3:AQ3"/>
    <mergeCell ref="I4:AR4"/>
    <mergeCell ref="L6:AM6"/>
    <mergeCell ref="G12:X12"/>
    <mergeCell ref="BH22:BH25"/>
    <mergeCell ref="BI22:BI25"/>
    <mergeCell ref="BC22:BC25"/>
    <mergeCell ref="BD22:BD25"/>
    <mergeCell ref="BE22:BE25"/>
    <mergeCell ref="BF22:BF25"/>
    <mergeCell ref="AI17:AZ17"/>
    <mergeCell ref="G14:X14"/>
    <mergeCell ref="AI12:AZ12"/>
    <mergeCell ref="A5:H5"/>
    <mergeCell ref="A6:H6"/>
    <mergeCell ref="A7:H7"/>
    <mergeCell ref="A8:H8"/>
    <mergeCell ref="G17:X17"/>
    <mergeCell ref="L10:AM10"/>
    <mergeCell ref="L8:AM8"/>
    <mergeCell ref="L9:AM9"/>
    <mergeCell ref="AQ9:AZ9"/>
    <mergeCell ref="AQ10:AZ10"/>
    <mergeCell ref="B22:E22"/>
    <mergeCell ref="A41:BI41"/>
    <mergeCell ref="AD32:AX32"/>
    <mergeCell ref="P37:AA37"/>
    <mergeCell ref="BA30:BB30"/>
    <mergeCell ref="AD33:AN33"/>
    <mergeCell ref="AO33:AU33"/>
    <mergeCell ref="AW33:AX33"/>
    <mergeCell ref="AO34:AU35"/>
    <mergeCell ref="AD34:AN35"/>
    <mergeCell ref="AV34:AV35"/>
    <mergeCell ref="AW34:AX35"/>
    <mergeCell ref="Z35:AA35"/>
    <mergeCell ref="Z36:AA36"/>
    <mergeCell ref="AD36:AN39"/>
    <mergeCell ref="P36:S36"/>
    <mergeCell ref="T33:Y33"/>
    <mergeCell ref="T34:Y34"/>
    <mergeCell ref="T35:Y35"/>
    <mergeCell ref="T36:Y36"/>
    <mergeCell ref="A30:AZ30"/>
    <mergeCell ref="AO36:AU36"/>
    <mergeCell ref="AO37:AU37"/>
    <mergeCell ref="AO38:AU38"/>
    <mergeCell ref="AO39:AU39"/>
  </mergeCells>
  <printOptions horizontalCentered="1" verticalCentered="1"/>
  <pageMargins left="0.25" right="0.25" top="0.75" bottom="0.75" header="0.3" footer="0.3"/>
  <pageSetup paperSize="9" scale="49" orientation="landscape" r:id="rId1"/>
  <rowBreaks count="1" manualBreakCount="1">
    <brk id="40" max="16383" man="1"/>
  </rowBreaks>
  <colBreaks count="1" manualBreakCount="1">
    <brk id="6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4"/>
  <sheetViews>
    <sheetView tabSelected="1" view="pageBreakPreview" zoomScale="60" zoomScaleNormal="60" workbookViewId="0">
      <selection activeCell="R67" sqref="R67"/>
    </sheetView>
  </sheetViews>
  <sheetFormatPr defaultColWidth="9.109375" defaultRowHeight="18" x14ac:dyDescent="0.3"/>
  <cols>
    <col min="1" max="1" width="10.44140625" style="6" customWidth="1"/>
    <col min="2" max="2" width="67.109375" style="47" customWidth="1"/>
    <col min="3" max="6" width="6.109375" style="47" customWidth="1"/>
    <col min="7" max="7" width="6.33203125" style="47" customWidth="1"/>
    <col min="8" max="8" width="8.6640625" style="47" customWidth="1"/>
    <col min="9" max="12" width="6" style="47" customWidth="1"/>
    <col min="13" max="13" width="8.33203125" style="47" customWidth="1"/>
    <col min="14" max="19" width="6.88671875" style="47" customWidth="1"/>
    <col min="20" max="20" width="10" style="48" customWidth="1"/>
    <col min="21" max="31" width="6" style="47" customWidth="1"/>
    <col min="32" max="32" width="26.6640625" style="47" customWidth="1"/>
    <col min="33" max="16384" width="9.109375" style="47"/>
  </cols>
  <sheetData>
    <row r="1" spans="1:28" s="1" customFormat="1" ht="22.5" customHeight="1" thickBot="1" x14ac:dyDescent="0.35">
      <c r="A1" s="633" t="s">
        <v>131</v>
      </c>
      <c r="B1" s="634"/>
      <c r="C1" s="634"/>
      <c r="D1" s="634"/>
      <c r="E1" s="634"/>
      <c r="F1" s="634"/>
      <c r="G1" s="634"/>
      <c r="H1" s="634"/>
      <c r="I1" s="634"/>
      <c r="J1" s="634"/>
      <c r="K1" s="634"/>
      <c r="L1" s="634"/>
      <c r="M1" s="634"/>
      <c r="N1" s="634"/>
      <c r="O1" s="634"/>
      <c r="P1" s="634"/>
      <c r="Q1" s="634"/>
      <c r="R1" s="634"/>
      <c r="S1" s="635"/>
      <c r="T1" s="117"/>
    </row>
    <row r="2" spans="1:28" s="1" customFormat="1" ht="22.5" customHeight="1" thickBot="1" x14ac:dyDescent="0.35">
      <c r="A2" s="696" t="s">
        <v>77</v>
      </c>
      <c r="B2" s="667" t="s">
        <v>60</v>
      </c>
      <c r="C2" s="700" t="s">
        <v>61</v>
      </c>
      <c r="D2" s="700"/>
      <c r="E2" s="700"/>
      <c r="F2" s="701"/>
      <c r="G2" s="702" t="s">
        <v>62</v>
      </c>
      <c r="H2" s="705" t="s">
        <v>63</v>
      </c>
      <c r="I2" s="706"/>
      <c r="J2" s="706"/>
      <c r="K2" s="706"/>
      <c r="L2" s="706"/>
      <c r="M2" s="707"/>
      <c r="N2" s="666"/>
      <c r="O2" s="667"/>
      <c r="P2" s="667"/>
      <c r="Q2" s="667"/>
      <c r="R2" s="667"/>
      <c r="S2" s="668"/>
      <c r="T2" s="117"/>
    </row>
    <row r="3" spans="1:28" s="1" customFormat="1" ht="18.75" customHeight="1" thickBot="1" x14ac:dyDescent="0.35">
      <c r="A3" s="697"/>
      <c r="B3" s="699"/>
      <c r="C3" s="708" t="s">
        <v>64</v>
      </c>
      <c r="D3" s="708" t="s">
        <v>65</v>
      </c>
      <c r="E3" s="694" t="s">
        <v>66</v>
      </c>
      <c r="F3" s="710"/>
      <c r="G3" s="703"/>
      <c r="H3" s="702" t="s">
        <v>67</v>
      </c>
      <c r="I3" s="686" t="s">
        <v>68</v>
      </c>
      <c r="J3" s="687"/>
      <c r="K3" s="687"/>
      <c r="L3" s="688"/>
      <c r="M3" s="711" t="s">
        <v>69</v>
      </c>
      <c r="N3" s="681" t="s">
        <v>155</v>
      </c>
      <c r="O3" s="682"/>
      <c r="P3" s="681" t="s">
        <v>156</v>
      </c>
      <c r="Q3" s="682"/>
      <c r="R3" s="681" t="s">
        <v>157</v>
      </c>
      <c r="S3" s="682"/>
      <c r="T3" s="117"/>
    </row>
    <row r="4" spans="1:28" s="1" customFormat="1" ht="21.75" customHeight="1" thickBot="1" x14ac:dyDescent="0.35">
      <c r="A4" s="697"/>
      <c r="B4" s="699"/>
      <c r="C4" s="708"/>
      <c r="D4" s="708"/>
      <c r="E4" s="712" t="s">
        <v>70</v>
      </c>
      <c r="F4" s="689" t="s">
        <v>71</v>
      </c>
      <c r="G4" s="703"/>
      <c r="H4" s="703"/>
      <c r="I4" s="692" t="s">
        <v>72</v>
      </c>
      <c r="J4" s="694" t="s">
        <v>73</v>
      </c>
      <c r="K4" s="694"/>
      <c r="L4" s="695"/>
      <c r="M4" s="712"/>
      <c r="N4" s="683"/>
      <c r="O4" s="684"/>
      <c r="P4" s="684"/>
      <c r="Q4" s="684"/>
      <c r="R4" s="684"/>
      <c r="S4" s="685"/>
      <c r="T4" s="117"/>
    </row>
    <row r="5" spans="1:28" s="1" customFormat="1" ht="17.25" customHeight="1" thickBot="1" x14ac:dyDescent="0.35">
      <c r="A5" s="697"/>
      <c r="B5" s="699"/>
      <c r="C5" s="708"/>
      <c r="D5" s="708"/>
      <c r="E5" s="712"/>
      <c r="F5" s="690"/>
      <c r="G5" s="703"/>
      <c r="H5" s="703"/>
      <c r="I5" s="692"/>
      <c r="J5" s="677" t="s">
        <v>74</v>
      </c>
      <c r="K5" s="677" t="s">
        <v>75</v>
      </c>
      <c r="L5" s="679" t="s">
        <v>76</v>
      </c>
      <c r="M5" s="712"/>
      <c r="N5" s="149">
        <v>1</v>
      </c>
      <c r="O5" s="150">
        <v>2</v>
      </c>
      <c r="P5" s="149">
        <v>3</v>
      </c>
      <c r="Q5" s="150">
        <v>4</v>
      </c>
      <c r="R5" s="149">
        <v>5</v>
      </c>
      <c r="S5" s="150">
        <v>6</v>
      </c>
      <c r="T5" s="117"/>
    </row>
    <row r="6" spans="1:28" s="1" customFormat="1" ht="21.75" customHeight="1" thickBot="1" x14ac:dyDescent="0.35">
      <c r="A6" s="697"/>
      <c r="B6" s="699"/>
      <c r="C6" s="708"/>
      <c r="D6" s="708"/>
      <c r="E6" s="712"/>
      <c r="F6" s="690"/>
      <c r="G6" s="703"/>
      <c r="H6" s="703"/>
      <c r="I6" s="692"/>
      <c r="J6" s="677"/>
      <c r="K6" s="677"/>
      <c r="L6" s="679"/>
      <c r="M6" s="712"/>
      <c r="N6" s="674"/>
      <c r="O6" s="675"/>
      <c r="P6" s="675"/>
      <c r="Q6" s="675"/>
      <c r="R6" s="675"/>
      <c r="S6" s="676"/>
      <c r="T6" s="117"/>
    </row>
    <row r="7" spans="1:28" s="1" customFormat="1" ht="32.25" customHeight="1" thickBot="1" x14ac:dyDescent="0.35">
      <c r="A7" s="698"/>
      <c r="B7" s="675"/>
      <c r="C7" s="709"/>
      <c r="D7" s="709"/>
      <c r="E7" s="713"/>
      <c r="F7" s="691"/>
      <c r="G7" s="704"/>
      <c r="H7" s="704"/>
      <c r="I7" s="693"/>
      <c r="J7" s="678"/>
      <c r="K7" s="678"/>
      <c r="L7" s="680"/>
      <c r="M7" s="713"/>
      <c r="N7" s="330">
        <v>15</v>
      </c>
      <c r="O7" s="375">
        <v>15</v>
      </c>
      <c r="P7" s="151">
        <v>15</v>
      </c>
      <c r="Q7" s="152">
        <v>15</v>
      </c>
      <c r="R7" s="157">
        <v>15</v>
      </c>
      <c r="S7" s="300">
        <v>8</v>
      </c>
      <c r="T7" s="117"/>
    </row>
    <row r="8" spans="1:28" s="3" customFormat="1" ht="25.05" customHeight="1" thickBot="1" x14ac:dyDescent="0.35">
      <c r="A8" s="5">
        <v>1</v>
      </c>
      <c r="B8" s="4">
        <f>A8+1</f>
        <v>2</v>
      </c>
      <c r="C8" s="4">
        <f t="shared" ref="C8:M8" si="0">B8+1</f>
        <v>3</v>
      </c>
      <c r="D8" s="4">
        <f t="shared" si="0"/>
        <v>4</v>
      </c>
      <c r="E8" s="4">
        <f t="shared" si="0"/>
        <v>5</v>
      </c>
      <c r="F8" s="34">
        <f t="shared" si="0"/>
        <v>6</v>
      </c>
      <c r="G8" s="36">
        <f t="shared" si="0"/>
        <v>7</v>
      </c>
      <c r="H8" s="36">
        <f t="shared" si="0"/>
        <v>8</v>
      </c>
      <c r="I8" s="35">
        <f t="shared" si="0"/>
        <v>9</v>
      </c>
      <c r="J8" s="4">
        <f t="shared" si="0"/>
        <v>10</v>
      </c>
      <c r="K8" s="4">
        <f t="shared" si="0"/>
        <v>11</v>
      </c>
      <c r="L8" s="4">
        <f t="shared" si="0"/>
        <v>12</v>
      </c>
      <c r="M8" s="34">
        <f t="shared" si="0"/>
        <v>13</v>
      </c>
      <c r="N8" s="4">
        <f t="shared" ref="N8:S8" si="1">M8+1</f>
        <v>14</v>
      </c>
      <c r="O8" s="34">
        <f t="shared" si="1"/>
        <v>15</v>
      </c>
      <c r="P8" s="4">
        <f t="shared" si="1"/>
        <v>16</v>
      </c>
      <c r="Q8" s="34">
        <f t="shared" si="1"/>
        <v>17</v>
      </c>
      <c r="R8" s="4">
        <f t="shared" si="1"/>
        <v>18</v>
      </c>
      <c r="S8" s="301">
        <f t="shared" si="1"/>
        <v>19</v>
      </c>
      <c r="T8" s="117"/>
    </row>
    <row r="9" spans="1:28" ht="31.5" customHeight="1" thickBot="1" x14ac:dyDescent="0.35">
      <c r="A9" s="657" t="s">
        <v>78</v>
      </c>
      <c r="B9" s="658"/>
      <c r="C9" s="658"/>
      <c r="D9" s="658"/>
      <c r="E9" s="658"/>
      <c r="F9" s="658"/>
      <c r="G9" s="658"/>
      <c r="H9" s="658"/>
      <c r="I9" s="658"/>
      <c r="J9" s="658"/>
      <c r="K9" s="658"/>
      <c r="L9" s="658"/>
      <c r="M9" s="658"/>
      <c r="N9" s="658"/>
      <c r="O9" s="658"/>
      <c r="P9" s="658"/>
      <c r="Q9" s="658"/>
      <c r="R9" s="658"/>
      <c r="S9" s="659"/>
    </row>
    <row r="10" spans="1:28" ht="18.600000000000001" thickBot="1" x14ac:dyDescent="0.35">
      <c r="A10" s="660" t="s">
        <v>79</v>
      </c>
      <c r="B10" s="661"/>
      <c r="C10" s="661"/>
      <c r="D10" s="661"/>
      <c r="E10" s="661"/>
      <c r="F10" s="661"/>
      <c r="G10" s="661"/>
      <c r="H10" s="661"/>
      <c r="I10" s="661"/>
      <c r="J10" s="661"/>
      <c r="K10" s="661"/>
      <c r="L10" s="661"/>
      <c r="M10" s="661"/>
      <c r="N10" s="661"/>
      <c r="O10" s="661"/>
      <c r="P10" s="661"/>
      <c r="Q10" s="661"/>
      <c r="R10" s="661"/>
      <c r="S10" s="662"/>
      <c r="W10" s="670" t="s">
        <v>92</v>
      </c>
      <c r="X10" s="671"/>
      <c r="Y10" s="671"/>
      <c r="Z10" s="671"/>
      <c r="AA10" s="671"/>
      <c r="AB10" s="672"/>
    </row>
    <row r="11" spans="1:28" ht="18.600000000000001" thickBot="1" x14ac:dyDescent="0.35">
      <c r="A11" s="663" t="s">
        <v>176</v>
      </c>
      <c r="B11" s="664"/>
      <c r="C11" s="664"/>
      <c r="D11" s="664"/>
      <c r="E11" s="664"/>
      <c r="F11" s="664"/>
      <c r="G11" s="664"/>
      <c r="H11" s="664"/>
      <c r="I11" s="664"/>
      <c r="J11" s="664"/>
      <c r="K11" s="664"/>
      <c r="L11" s="664"/>
      <c r="M11" s="664"/>
      <c r="N11" s="664"/>
      <c r="O11" s="664"/>
      <c r="P11" s="664"/>
      <c r="Q11" s="664"/>
      <c r="R11" s="664"/>
      <c r="S11" s="665"/>
      <c r="W11" s="112">
        <v>1</v>
      </c>
      <c r="X11" s="113">
        <v>2</v>
      </c>
      <c r="Y11" s="112">
        <v>3</v>
      </c>
      <c r="Z11" s="113">
        <v>4</v>
      </c>
      <c r="AA11" s="112">
        <v>5</v>
      </c>
      <c r="AB11" s="402">
        <v>6</v>
      </c>
    </row>
    <row r="12" spans="1:28" s="172" customFormat="1" ht="19.350000000000001" customHeight="1" x14ac:dyDescent="0.3">
      <c r="A12" s="158" t="s">
        <v>80</v>
      </c>
      <c r="B12" s="391" t="s">
        <v>160</v>
      </c>
      <c r="C12" s="389"/>
      <c r="D12" s="160">
        <v>2</v>
      </c>
      <c r="E12" s="159"/>
      <c r="F12" s="161"/>
      <c r="G12" s="162">
        <v>4</v>
      </c>
      <c r="H12" s="163">
        <f t="shared" ref="H12:H17" si="2">G12*30</f>
        <v>120</v>
      </c>
      <c r="I12" s="164">
        <f t="shared" ref="I12:I17" si="3">SUM(J12:L12)</f>
        <v>44</v>
      </c>
      <c r="J12" s="482">
        <v>30</v>
      </c>
      <c r="K12" s="482"/>
      <c r="L12" s="483">
        <v>14</v>
      </c>
      <c r="M12" s="165">
        <f t="shared" ref="M12:M17" si="4">H12-I12</f>
        <v>76</v>
      </c>
      <c r="N12" s="166"/>
      <c r="O12" s="167">
        <v>3</v>
      </c>
      <c r="P12" s="168"/>
      <c r="Q12" s="161"/>
      <c r="R12" s="169"/>
      <c r="S12" s="170"/>
      <c r="T12" s="171">
        <f t="shared" ref="T12:T23" si="5">I12/H12</f>
        <v>0.36666666666666664</v>
      </c>
      <c r="W12" s="173"/>
      <c r="X12" s="174">
        <v>4</v>
      </c>
      <c r="Y12" s="173"/>
      <c r="Z12" s="175"/>
      <c r="AA12" s="176"/>
      <c r="AB12" s="177"/>
    </row>
    <row r="13" spans="1:28" s="172" customFormat="1" ht="21.75" customHeight="1" x14ac:dyDescent="0.3">
      <c r="A13" s="178" t="s">
        <v>81</v>
      </c>
      <c r="B13" s="392" t="s">
        <v>161</v>
      </c>
      <c r="C13" s="390">
        <v>2</v>
      </c>
      <c r="D13" s="179">
        <v>1</v>
      </c>
      <c r="E13" s="179"/>
      <c r="F13" s="180"/>
      <c r="G13" s="181">
        <v>4</v>
      </c>
      <c r="H13" s="182">
        <f t="shared" si="2"/>
        <v>120</v>
      </c>
      <c r="I13" s="183">
        <f t="shared" si="3"/>
        <v>46</v>
      </c>
      <c r="J13" s="484">
        <v>16</v>
      </c>
      <c r="K13" s="484"/>
      <c r="L13" s="485">
        <v>30</v>
      </c>
      <c r="M13" s="184">
        <f t="shared" si="4"/>
        <v>74</v>
      </c>
      <c r="N13" s="185">
        <v>2</v>
      </c>
      <c r="O13" s="180">
        <v>1</v>
      </c>
      <c r="P13" s="185"/>
      <c r="Q13" s="180"/>
      <c r="R13" s="186"/>
      <c r="S13" s="187"/>
      <c r="T13" s="171">
        <f t="shared" si="5"/>
        <v>0.38333333333333336</v>
      </c>
      <c r="W13" s="188">
        <v>2</v>
      </c>
      <c r="X13" s="189">
        <v>2</v>
      </c>
      <c r="Y13" s="188"/>
      <c r="Z13" s="190"/>
      <c r="AA13" s="191"/>
      <c r="AB13" s="192"/>
    </row>
    <row r="14" spans="1:28" s="172" customFormat="1" ht="58.5" customHeight="1" x14ac:dyDescent="0.3">
      <c r="A14" s="178" t="s">
        <v>82</v>
      </c>
      <c r="B14" s="393" t="s">
        <v>162</v>
      </c>
      <c r="C14" s="390"/>
      <c r="D14" s="179">
        <v>1.2</v>
      </c>
      <c r="E14" s="179"/>
      <c r="F14" s="180"/>
      <c r="G14" s="181">
        <v>4</v>
      </c>
      <c r="H14" s="182">
        <f t="shared" si="2"/>
        <v>120</v>
      </c>
      <c r="I14" s="183">
        <f t="shared" si="3"/>
        <v>60</v>
      </c>
      <c r="J14" s="484">
        <v>14</v>
      </c>
      <c r="K14" s="484"/>
      <c r="L14" s="485">
        <v>46</v>
      </c>
      <c r="M14" s="184">
        <f t="shared" si="4"/>
        <v>60</v>
      </c>
      <c r="N14" s="185">
        <v>2</v>
      </c>
      <c r="O14" s="180">
        <v>2</v>
      </c>
      <c r="P14" s="185"/>
      <c r="Q14" s="180"/>
      <c r="R14" s="186"/>
      <c r="S14" s="187"/>
      <c r="T14" s="171">
        <f t="shared" si="5"/>
        <v>0.5</v>
      </c>
      <c r="W14" s="188">
        <v>3</v>
      </c>
      <c r="X14" s="189">
        <v>1</v>
      </c>
      <c r="Y14" s="188"/>
      <c r="Z14" s="190"/>
      <c r="AA14" s="191"/>
      <c r="AB14" s="192"/>
    </row>
    <row r="15" spans="1:28" s="193" customFormat="1" ht="22.05" customHeight="1" x14ac:dyDescent="0.3">
      <c r="A15" s="178" t="s">
        <v>83</v>
      </c>
      <c r="B15" s="393" t="s">
        <v>150</v>
      </c>
      <c r="C15" s="390">
        <v>2</v>
      </c>
      <c r="D15" s="179">
        <v>1</v>
      </c>
      <c r="E15" s="179"/>
      <c r="F15" s="180"/>
      <c r="G15" s="181">
        <v>4</v>
      </c>
      <c r="H15" s="182">
        <f t="shared" si="2"/>
        <v>120</v>
      </c>
      <c r="I15" s="183">
        <f t="shared" si="3"/>
        <v>60</v>
      </c>
      <c r="J15" s="484">
        <v>16</v>
      </c>
      <c r="K15" s="484"/>
      <c r="L15" s="485">
        <v>44</v>
      </c>
      <c r="M15" s="184">
        <f t="shared" si="4"/>
        <v>60</v>
      </c>
      <c r="N15" s="185">
        <v>2</v>
      </c>
      <c r="O15" s="180">
        <v>2</v>
      </c>
      <c r="P15" s="185"/>
      <c r="Q15" s="180"/>
      <c r="R15" s="186"/>
      <c r="S15" s="187"/>
      <c r="T15" s="171">
        <f t="shared" si="5"/>
        <v>0.5</v>
      </c>
      <c r="W15" s="188">
        <v>3</v>
      </c>
      <c r="X15" s="189">
        <v>1</v>
      </c>
      <c r="Y15" s="188"/>
      <c r="Z15" s="190"/>
      <c r="AA15" s="194"/>
      <c r="AB15" s="195"/>
    </row>
    <row r="16" spans="1:28" s="198" customFormat="1" ht="22.05" customHeight="1" x14ac:dyDescent="0.3">
      <c r="A16" s="178" t="s">
        <v>84</v>
      </c>
      <c r="B16" s="393" t="s">
        <v>197</v>
      </c>
      <c r="C16" s="390"/>
      <c r="D16" s="179">
        <v>2</v>
      </c>
      <c r="E16" s="179"/>
      <c r="F16" s="180"/>
      <c r="G16" s="181">
        <v>4</v>
      </c>
      <c r="H16" s="182">
        <f t="shared" si="2"/>
        <v>120</v>
      </c>
      <c r="I16" s="183">
        <f t="shared" si="3"/>
        <v>46</v>
      </c>
      <c r="J16" s="484">
        <v>30</v>
      </c>
      <c r="K16" s="484"/>
      <c r="L16" s="485">
        <v>16</v>
      </c>
      <c r="M16" s="184">
        <f t="shared" si="4"/>
        <v>74</v>
      </c>
      <c r="N16" s="185"/>
      <c r="O16" s="180">
        <v>3</v>
      </c>
      <c r="P16" s="185"/>
      <c r="Q16" s="180"/>
      <c r="R16" s="196"/>
      <c r="S16" s="154"/>
      <c r="T16" s="197">
        <f t="shared" si="5"/>
        <v>0.38333333333333336</v>
      </c>
      <c r="W16" s="188"/>
      <c r="X16" s="189">
        <v>4</v>
      </c>
      <c r="Y16" s="188"/>
      <c r="Z16" s="190"/>
      <c r="AA16" s="191"/>
      <c r="AB16" s="192"/>
    </row>
    <row r="17" spans="1:28" s="172" customFormat="1" ht="22.05" customHeight="1" x14ac:dyDescent="0.3">
      <c r="A17" s="178" t="s">
        <v>85</v>
      </c>
      <c r="B17" s="392" t="s">
        <v>151</v>
      </c>
      <c r="C17" s="390"/>
      <c r="D17" s="179">
        <v>2</v>
      </c>
      <c r="E17" s="179"/>
      <c r="F17" s="180"/>
      <c r="G17" s="181">
        <v>4</v>
      </c>
      <c r="H17" s="182">
        <f t="shared" si="2"/>
        <v>120</v>
      </c>
      <c r="I17" s="183">
        <f t="shared" si="3"/>
        <v>44</v>
      </c>
      <c r="J17" s="484">
        <v>30</v>
      </c>
      <c r="K17" s="484"/>
      <c r="L17" s="485">
        <v>14</v>
      </c>
      <c r="M17" s="184">
        <f t="shared" si="4"/>
        <v>76</v>
      </c>
      <c r="N17" s="185"/>
      <c r="O17" s="180">
        <v>3</v>
      </c>
      <c r="P17" s="185"/>
      <c r="Q17" s="180"/>
      <c r="R17" s="186"/>
      <c r="S17" s="187"/>
      <c r="T17" s="171">
        <f t="shared" si="5"/>
        <v>0.36666666666666664</v>
      </c>
      <c r="W17" s="188"/>
      <c r="X17" s="189">
        <v>4</v>
      </c>
      <c r="Y17" s="188"/>
      <c r="Z17" s="190"/>
      <c r="AA17" s="191"/>
      <c r="AB17" s="192"/>
    </row>
    <row r="18" spans="1:28" s="172" customFormat="1" ht="22.05" customHeight="1" x14ac:dyDescent="0.3">
      <c r="A18" s="178" t="s">
        <v>86</v>
      </c>
      <c r="B18" s="392" t="s">
        <v>152</v>
      </c>
      <c r="C18" s="390"/>
      <c r="D18" s="179">
        <v>1</v>
      </c>
      <c r="E18" s="179"/>
      <c r="F18" s="180"/>
      <c r="G18" s="181">
        <v>4</v>
      </c>
      <c r="H18" s="182">
        <f t="shared" ref="H18:H26" si="6">G18*30</f>
        <v>120</v>
      </c>
      <c r="I18" s="183">
        <f t="shared" ref="I18:I23" si="7">SUM(J18:L18)</f>
        <v>44</v>
      </c>
      <c r="J18" s="484">
        <v>30</v>
      </c>
      <c r="K18" s="484"/>
      <c r="L18" s="485">
        <v>14</v>
      </c>
      <c r="M18" s="184">
        <f t="shared" ref="M18:M26" si="8">H18-I18</f>
        <v>76</v>
      </c>
      <c r="N18" s="185">
        <v>3</v>
      </c>
      <c r="O18" s="180"/>
      <c r="P18" s="185"/>
      <c r="Q18" s="180"/>
      <c r="R18" s="186"/>
      <c r="S18" s="187"/>
      <c r="T18" s="171">
        <f t="shared" si="5"/>
        <v>0.36666666666666664</v>
      </c>
      <c r="W18" s="188">
        <v>4</v>
      </c>
      <c r="X18" s="189"/>
      <c r="Y18" s="188"/>
      <c r="Z18" s="190"/>
      <c r="AA18" s="191"/>
      <c r="AB18" s="192"/>
    </row>
    <row r="19" spans="1:28" s="206" customFormat="1" ht="22.05" customHeight="1" x14ac:dyDescent="0.3">
      <c r="A19" s="178" t="s">
        <v>87</v>
      </c>
      <c r="B19" s="394" t="s">
        <v>153</v>
      </c>
      <c r="C19" s="311">
        <v>3</v>
      </c>
      <c r="D19" s="199">
        <v>1.2</v>
      </c>
      <c r="E19" s="199"/>
      <c r="F19" s="200"/>
      <c r="G19" s="201">
        <v>5</v>
      </c>
      <c r="H19" s="182">
        <f t="shared" si="6"/>
        <v>150</v>
      </c>
      <c r="I19" s="183">
        <f t="shared" si="7"/>
        <v>74</v>
      </c>
      <c r="J19" s="486"/>
      <c r="K19" s="486"/>
      <c r="L19" s="487">
        <v>74</v>
      </c>
      <c r="M19" s="184">
        <f t="shared" si="8"/>
        <v>76</v>
      </c>
      <c r="N19" s="203">
        <v>1</v>
      </c>
      <c r="O19" s="202">
        <v>2</v>
      </c>
      <c r="P19" s="203">
        <v>2</v>
      </c>
      <c r="Q19" s="200"/>
      <c r="R19" s="196"/>
      <c r="S19" s="154"/>
      <c r="T19" s="118">
        <f t="shared" ref="T19" si="9">I19/H19</f>
        <v>0.49333333333333335</v>
      </c>
      <c r="U19" s="172"/>
      <c r="V19" s="172"/>
      <c r="W19" s="204">
        <v>2</v>
      </c>
      <c r="X19" s="148">
        <v>1</v>
      </c>
      <c r="Y19" s="188">
        <v>2</v>
      </c>
      <c r="Z19" s="205"/>
      <c r="AA19" s="191"/>
      <c r="AB19" s="192"/>
    </row>
    <row r="20" spans="1:28" s="206" customFormat="1" ht="22.05" customHeight="1" x14ac:dyDescent="0.3">
      <c r="A20" s="178" t="s">
        <v>88</v>
      </c>
      <c r="B20" s="394" t="s">
        <v>89</v>
      </c>
      <c r="C20" s="311">
        <v>6</v>
      </c>
      <c r="D20" s="199">
        <v>4.5</v>
      </c>
      <c r="E20" s="199"/>
      <c r="F20" s="200"/>
      <c r="G20" s="201">
        <v>5</v>
      </c>
      <c r="H20" s="182">
        <f t="shared" si="6"/>
        <v>150</v>
      </c>
      <c r="I20" s="183">
        <f t="shared" si="7"/>
        <v>68</v>
      </c>
      <c r="J20" s="486"/>
      <c r="K20" s="486"/>
      <c r="L20" s="487">
        <v>68</v>
      </c>
      <c r="M20" s="184">
        <f t="shared" si="8"/>
        <v>82</v>
      </c>
      <c r="N20" s="203"/>
      <c r="O20" s="202"/>
      <c r="P20" s="203"/>
      <c r="Q20" s="200">
        <v>3.5</v>
      </c>
      <c r="R20" s="196">
        <v>0.5</v>
      </c>
      <c r="S20" s="154">
        <v>1</v>
      </c>
      <c r="T20" s="118">
        <f t="shared" si="5"/>
        <v>0.45333333333333331</v>
      </c>
      <c r="U20" s="172"/>
      <c r="V20" s="172"/>
      <c r="W20" s="204"/>
      <c r="X20" s="148"/>
      <c r="Y20" s="188"/>
      <c r="Z20" s="190">
        <v>2</v>
      </c>
      <c r="AA20" s="194">
        <v>2</v>
      </c>
      <c r="AB20" s="192">
        <v>1</v>
      </c>
    </row>
    <row r="21" spans="1:28" s="206" customFormat="1" ht="22.05" customHeight="1" x14ac:dyDescent="0.3">
      <c r="A21" s="178" t="s">
        <v>90</v>
      </c>
      <c r="B21" s="393" t="s">
        <v>163</v>
      </c>
      <c r="C21" s="390"/>
      <c r="D21" s="179">
        <v>3</v>
      </c>
      <c r="E21" s="179"/>
      <c r="F21" s="180"/>
      <c r="G21" s="181">
        <v>4</v>
      </c>
      <c r="H21" s="182">
        <f t="shared" si="6"/>
        <v>120</v>
      </c>
      <c r="I21" s="183">
        <f t="shared" si="7"/>
        <v>44</v>
      </c>
      <c r="J21" s="484">
        <v>30</v>
      </c>
      <c r="K21" s="484"/>
      <c r="L21" s="485">
        <v>14</v>
      </c>
      <c r="M21" s="184">
        <f t="shared" si="8"/>
        <v>76</v>
      </c>
      <c r="O21" s="207"/>
      <c r="P21" s="203">
        <v>3</v>
      </c>
      <c r="Q21" s="200"/>
      <c r="R21" s="196"/>
      <c r="S21" s="154"/>
      <c r="T21" s="118">
        <f t="shared" si="5"/>
        <v>0.36666666666666664</v>
      </c>
      <c r="U21" s="172"/>
      <c r="V21" s="172"/>
      <c r="W21" s="204"/>
      <c r="X21" s="148"/>
      <c r="Y21" s="188">
        <v>4</v>
      </c>
      <c r="Z21" s="205"/>
      <c r="AA21" s="191"/>
      <c r="AB21" s="192"/>
    </row>
    <row r="22" spans="1:28" s="206" customFormat="1" ht="22.05" customHeight="1" x14ac:dyDescent="0.3">
      <c r="A22" s="178" t="s">
        <v>144</v>
      </c>
      <c r="B22" s="395" t="s">
        <v>164</v>
      </c>
      <c r="C22" s="311"/>
      <c r="D22" s="199">
        <v>5</v>
      </c>
      <c r="E22" s="199"/>
      <c r="F22" s="200"/>
      <c r="G22" s="201">
        <v>3</v>
      </c>
      <c r="H22" s="208">
        <f t="shared" si="6"/>
        <v>90</v>
      </c>
      <c r="I22" s="183">
        <f t="shared" si="7"/>
        <v>44</v>
      </c>
      <c r="J22" s="484">
        <v>30</v>
      </c>
      <c r="K22" s="484"/>
      <c r="L22" s="485">
        <v>14</v>
      </c>
      <c r="M22" s="209">
        <f t="shared" si="8"/>
        <v>46</v>
      </c>
      <c r="N22" s="203"/>
      <c r="O22" s="202"/>
      <c r="P22" s="203"/>
      <c r="Q22" s="312"/>
      <c r="R22" s="311">
        <v>3</v>
      </c>
      <c r="S22" s="310"/>
      <c r="T22" s="118">
        <f t="shared" si="5"/>
        <v>0.48888888888888887</v>
      </c>
      <c r="U22" s="172"/>
      <c r="V22" s="172"/>
      <c r="W22" s="204"/>
      <c r="X22" s="148"/>
      <c r="Y22" s="204"/>
      <c r="Z22" s="190"/>
      <c r="AA22" s="191">
        <v>3</v>
      </c>
      <c r="AB22" s="195"/>
    </row>
    <row r="23" spans="1:28" s="206" customFormat="1" ht="22.05" customHeight="1" x14ac:dyDescent="0.3">
      <c r="A23" s="178" t="s">
        <v>145</v>
      </c>
      <c r="B23" s="392" t="s">
        <v>165</v>
      </c>
      <c r="C23" s="311"/>
      <c r="D23" s="199">
        <v>4</v>
      </c>
      <c r="E23" s="210"/>
      <c r="F23" s="211"/>
      <c r="G23" s="201">
        <v>3</v>
      </c>
      <c r="H23" s="208">
        <f t="shared" si="6"/>
        <v>90</v>
      </c>
      <c r="I23" s="183">
        <f t="shared" si="7"/>
        <v>30</v>
      </c>
      <c r="J23" s="486">
        <v>16</v>
      </c>
      <c r="K23" s="486"/>
      <c r="L23" s="487">
        <v>14</v>
      </c>
      <c r="M23" s="209">
        <f t="shared" si="8"/>
        <v>60</v>
      </c>
      <c r="N23" s="203"/>
      <c r="O23" s="207"/>
      <c r="P23" s="203"/>
      <c r="Q23" s="200">
        <v>2</v>
      </c>
      <c r="R23" s="196"/>
      <c r="S23" s="154"/>
      <c r="T23" s="118">
        <f t="shared" si="5"/>
        <v>0.33333333333333331</v>
      </c>
      <c r="U23" s="198"/>
      <c r="V23" s="198"/>
      <c r="W23" s="204"/>
      <c r="X23" s="148"/>
      <c r="Y23" s="204"/>
      <c r="Z23" s="190">
        <v>3</v>
      </c>
      <c r="AA23" s="191"/>
      <c r="AB23" s="195"/>
    </row>
    <row r="24" spans="1:28" s="206" customFormat="1" ht="22.05" customHeight="1" x14ac:dyDescent="0.3">
      <c r="A24" s="178" t="s">
        <v>149</v>
      </c>
      <c r="B24" s="396" t="s">
        <v>143</v>
      </c>
      <c r="C24" s="212">
        <v>3</v>
      </c>
      <c r="D24" s="213">
        <v>1.2</v>
      </c>
      <c r="E24" s="213"/>
      <c r="F24" s="214"/>
      <c r="G24" s="447">
        <v>10</v>
      </c>
      <c r="H24" s="215">
        <f t="shared" si="6"/>
        <v>300</v>
      </c>
      <c r="I24" s="216">
        <f>J24+K24+L24</f>
        <v>150</v>
      </c>
      <c r="J24" s="488">
        <v>90</v>
      </c>
      <c r="K24" s="488"/>
      <c r="L24" s="489">
        <v>60</v>
      </c>
      <c r="M24" s="217">
        <f t="shared" si="8"/>
        <v>150</v>
      </c>
      <c r="N24" s="218">
        <v>2</v>
      </c>
      <c r="O24" s="219">
        <v>4</v>
      </c>
      <c r="P24" s="218">
        <v>4</v>
      </c>
      <c r="Q24" s="220"/>
      <c r="R24" s="221"/>
      <c r="S24" s="220"/>
      <c r="T24" s="118">
        <f t="shared" ref="T24:T26" si="10">I24/H24</f>
        <v>0.5</v>
      </c>
      <c r="U24" s="172"/>
      <c r="V24" s="172"/>
      <c r="W24" s="222">
        <v>2</v>
      </c>
      <c r="X24" s="223">
        <v>3</v>
      </c>
      <c r="Y24" s="222">
        <v>5</v>
      </c>
      <c r="Z24" s="195"/>
      <c r="AA24" s="194"/>
      <c r="AB24" s="195"/>
    </row>
    <row r="25" spans="1:28" s="206" customFormat="1" ht="22.05" customHeight="1" x14ac:dyDescent="0.3">
      <c r="A25" s="178" t="s">
        <v>159</v>
      </c>
      <c r="B25" s="397" t="s">
        <v>192</v>
      </c>
      <c r="C25" s="221">
        <v>4</v>
      </c>
      <c r="D25" s="224"/>
      <c r="E25" s="224"/>
      <c r="F25" s="220"/>
      <c r="G25" s="225">
        <v>4</v>
      </c>
      <c r="H25" s="226">
        <f t="shared" si="6"/>
        <v>120</v>
      </c>
      <c r="I25" s="227">
        <f>J25+K25+L25</f>
        <v>44</v>
      </c>
      <c r="J25" s="488">
        <v>30</v>
      </c>
      <c r="K25" s="488"/>
      <c r="L25" s="489">
        <v>14</v>
      </c>
      <c r="M25" s="228">
        <f t="shared" si="8"/>
        <v>76</v>
      </c>
      <c r="N25" s="218"/>
      <c r="O25" s="219"/>
      <c r="P25" s="218"/>
      <c r="Q25" s="220">
        <v>3</v>
      </c>
      <c r="R25" s="221"/>
      <c r="S25" s="220"/>
      <c r="T25" s="118">
        <f t="shared" si="10"/>
        <v>0.36666666666666664</v>
      </c>
      <c r="U25" s="172"/>
      <c r="V25" s="172"/>
      <c r="W25" s="222"/>
      <c r="X25" s="223"/>
      <c r="Y25" s="222"/>
      <c r="Z25" s="195">
        <v>4</v>
      </c>
      <c r="AA25" s="194"/>
      <c r="AB25" s="195"/>
    </row>
    <row r="26" spans="1:28" s="206" customFormat="1" ht="22.05" customHeight="1" x14ac:dyDescent="0.3">
      <c r="A26" s="178" t="s">
        <v>166</v>
      </c>
      <c r="B26" s="397" t="s">
        <v>201</v>
      </c>
      <c r="C26" s="221">
        <v>1</v>
      </c>
      <c r="D26" s="224"/>
      <c r="E26" s="224"/>
      <c r="F26" s="220"/>
      <c r="G26" s="225">
        <v>3</v>
      </c>
      <c r="H26" s="226">
        <f t="shared" si="6"/>
        <v>90</v>
      </c>
      <c r="I26" s="227">
        <f>J26+K26+L26</f>
        <v>44</v>
      </c>
      <c r="J26" s="488">
        <v>22</v>
      </c>
      <c r="K26" s="488"/>
      <c r="L26" s="489">
        <v>22</v>
      </c>
      <c r="M26" s="228">
        <f t="shared" si="8"/>
        <v>46</v>
      </c>
      <c r="N26" s="218">
        <v>3</v>
      </c>
      <c r="O26" s="219"/>
      <c r="P26" s="218"/>
      <c r="Q26" s="220"/>
      <c r="R26" s="221"/>
      <c r="S26" s="220"/>
      <c r="T26" s="118">
        <f t="shared" si="10"/>
        <v>0.48888888888888887</v>
      </c>
      <c r="U26" s="172"/>
      <c r="V26" s="172"/>
      <c r="W26" s="222">
        <v>3</v>
      </c>
      <c r="X26" s="223"/>
      <c r="Y26" s="222"/>
      <c r="Z26" s="195"/>
      <c r="AA26" s="194"/>
      <c r="AB26" s="195"/>
    </row>
    <row r="27" spans="1:28" s="206" customFormat="1" ht="22.05" customHeight="1" thickBot="1" x14ac:dyDescent="0.35">
      <c r="A27" s="178" t="s">
        <v>167</v>
      </c>
      <c r="B27" s="397" t="s">
        <v>146</v>
      </c>
      <c r="C27" s="221"/>
      <c r="D27" s="224">
        <v>3</v>
      </c>
      <c r="E27" s="224"/>
      <c r="F27" s="220"/>
      <c r="G27" s="225">
        <v>3</v>
      </c>
      <c r="H27" s="226">
        <f>G27*30</f>
        <v>90</v>
      </c>
      <c r="I27" s="227">
        <f>J27+K27+L27</f>
        <v>44</v>
      </c>
      <c r="J27" s="488">
        <v>22</v>
      </c>
      <c r="K27" s="488"/>
      <c r="L27" s="489">
        <v>22</v>
      </c>
      <c r="M27" s="228">
        <f>H27-I27</f>
        <v>46</v>
      </c>
      <c r="N27" s="218"/>
      <c r="O27" s="219"/>
      <c r="P27" s="218">
        <v>3</v>
      </c>
      <c r="Q27" s="220"/>
      <c r="R27" s="221"/>
      <c r="S27" s="220"/>
      <c r="T27" s="118">
        <f>I27/H27</f>
        <v>0.48888888888888887</v>
      </c>
      <c r="U27" s="198"/>
      <c r="V27" s="198"/>
      <c r="W27" s="231"/>
      <c r="X27" s="232"/>
      <c r="Y27" s="231">
        <v>3</v>
      </c>
      <c r="Z27" s="233"/>
      <c r="AA27" s="234"/>
      <c r="AB27" s="233"/>
    </row>
    <row r="28" spans="1:28" s="528" customFormat="1" ht="18.600000000000001" customHeight="1" thickBot="1" x14ac:dyDescent="0.4">
      <c r="A28" s="718" t="s">
        <v>210</v>
      </c>
      <c r="B28" s="719" t="s">
        <v>202</v>
      </c>
      <c r="C28" s="720"/>
      <c r="D28" s="721">
        <v>5</v>
      </c>
      <c r="E28" s="721"/>
      <c r="F28" s="722"/>
      <c r="G28" s="723">
        <v>3</v>
      </c>
      <c r="H28" s="724">
        <f t="shared" ref="H28" si="11">G28*30</f>
        <v>90</v>
      </c>
      <c r="I28" s="725">
        <f t="shared" ref="I28" si="12">SUM(J28:L28)</f>
        <v>60</v>
      </c>
      <c r="J28" s="726">
        <v>36</v>
      </c>
      <c r="K28" s="726"/>
      <c r="L28" s="727">
        <v>24</v>
      </c>
      <c r="M28" s="728">
        <f t="shared" ref="M28" si="13">H28-I28</f>
        <v>30</v>
      </c>
      <c r="N28" s="720"/>
      <c r="O28" s="721"/>
      <c r="P28" s="729"/>
      <c r="Q28" s="730"/>
      <c r="R28" s="721">
        <v>4</v>
      </c>
      <c r="S28" s="250"/>
      <c r="T28" s="118">
        <f t="shared" ref="T28" si="14">I28/H28</f>
        <v>0.66666666666666663</v>
      </c>
      <c r="W28" s="231"/>
      <c r="X28" s="232"/>
      <c r="Y28" s="231"/>
      <c r="Z28" s="233"/>
      <c r="AA28" s="234">
        <v>3</v>
      </c>
      <c r="AB28" s="233"/>
    </row>
    <row r="29" spans="1:28" ht="18.600000000000001" thickBot="1" x14ac:dyDescent="0.35">
      <c r="A29" s="153"/>
      <c r="B29" s="398" t="s">
        <v>91</v>
      </c>
      <c r="C29" s="37">
        <v>7</v>
      </c>
      <c r="D29" s="716">
        <v>19</v>
      </c>
      <c r="E29" s="38"/>
      <c r="F29" s="39"/>
      <c r="G29" s="40">
        <f>SUM(G12:G28)</f>
        <v>71</v>
      </c>
      <c r="H29" s="40">
        <f t="shared" ref="H29:S29" si="15">SUM(H12:H28)</f>
        <v>2130</v>
      </c>
      <c r="I29" s="40">
        <f t="shared" si="15"/>
        <v>946</v>
      </c>
      <c r="J29" s="40">
        <f t="shared" si="15"/>
        <v>442</v>
      </c>
      <c r="K29" s="40">
        <f t="shared" si="15"/>
        <v>0</v>
      </c>
      <c r="L29" s="40">
        <f t="shared" si="15"/>
        <v>504</v>
      </c>
      <c r="M29" s="40">
        <f t="shared" si="15"/>
        <v>1184</v>
      </c>
      <c r="N29" s="40">
        <f t="shared" si="15"/>
        <v>15</v>
      </c>
      <c r="O29" s="40">
        <f t="shared" si="15"/>
        <v>20</v>
      </c>
      <c r="P29" s="40">
        <f t="shared" si="15"/>
        <v>12</v>
      </c>
      <c r="Q29" s="40">
        <f t="shared" si="15"/>
        <v>8.5</v>
      </c>
      <c r="R29" s="40">
        <f t="shared" si="15"/>
        <v>7.5</v>
      </c>
      <c r="S29" s="40">
        <f t="shared" si="15"/>
        <v>1</v>
      </c>
      <c r="T29" s="119"/>
      <c r="W29" s="403"/>
      <c r="X29" s="404"/>
      <c r="Y29" s="404"/>
      <c r="Z29" s="404"/>
      <c r="AA29" s="404"/>
      <c r="AB29" s="405"/>
    </row>
    <row r="30" spans="1:28" ht="18.600000000000001" thickBot="1" x14ac:dyDescent="0.35">
      <c r="A30" s="651" t="s">
        <v>93</v>
      </c>
      <c r="B30" s="652"/>
      <c r="C30" s="652"/>
      <c r="D30" s="652"/>
      <c r="E30" s="652"/>
      <c r="F30" s="652"/>
      <c r="G30" s="673"/>
      <c r="H30" s="673"/>
      <c r="I30" s="652"/>
      <c r="J30" s="652"/>
      <c r="K30" s="652"/>
      <c r="L30" s="652"/>
      <c r="M30" s="652"/>
      <c r="N30" s="652"/>
      <c r="O30" s="652"/>
      <c r="P30" s="652"/>
      <c r="Q30" s="652"/>
      <c r="R30" s="652"/>
      <c r="S30" s="653"/>
      <c r="T30" s="119"/>
      <c r="W30" s="403"/>
      <c r="X30" s="404"/>
      <c r="Y30" s="404"/>
      <c r="Z30" s="404"/>
      <c r="AA30" s="404"/>
      <c r="AB30" s="405"/>
    </row>
    <row r="31" spans="1:28" s="172" customFormat="1" ht="36.6" thickBot="1" x14ac:dyDescent="0.35">
      <c r="A31" s="449" t="s">
        <v>94</v>
      </c>
      <c r="B31" s="717" t="s">
        <v>198</v>
      </c>
      <c r="C31" s="387"/>
      <c r="D31" s="285">
        <v>5</v>
      </c>
      <c r="E31" s="284"/>
      <c r="F31" s="286"/>
      <c r="G31" s="287">
        <v>5</v>
      </c>
      <c r="H31" s="288">
        <f>G31*30</f>
        <v>150</v>
      </c>
      <c r="I31" s="289">
        <f>J31+K31+L31</f>
        <v>52</v>
      </c>
      <c r="J31" s="490">
        <v>30</v>
      </c>
      <c r="K31" s="491"/>
      <c r="L31" s="492">
        <v>22</v>
      </c>
      <c r="M31" s="290">
        <f>H31-I31</f>
        <v>98</v>
      </c>
      <c r="N31" s="291"/>
      <c r="O31" s="292"/>
      <c r="P31" s="293"/>
      <c r="Q31" s="294"/>
      <c r="R31" s="418">
        <v>3.5</v>
      </c>
      <c r="S31" s="295"/>
      <c r="T31" s="197">
        <f>I31/H31</f>
        <v>0.34666666666666668</v>
      </c>
      <c r="W31" s="231"/>
      <c r="X31" s="232"/>
      <c r="Y31" s="231"/>
      <c r="Z31" s="233"/>
      <c r="AA31" s="234">
        <v>5</v>
      </c>
      <c r="AB31" s="233"/>
    </row>
    <row r="32" spans="1:28" ht="18.600000000000001" thickBot="1" x14ac:dyDescent="0.35">
      <c r="A32" s="41"/>
      <c r="B32" s="399" t="s">
        <v>95</v>
      </c>
      <c r="C32" s="37"/>
      <c r="D32" s="38">
        <v>1</v>
      </c>
      <c r="E32" s="38"/>
      <c r="F32" s="39"/>
      <c r="G32" s="42">
        <f t="shared" ref="G32:S32" si="16">SUM(G31:G31)</f>
        <v>5</v>
      </c>
      <c r="H32" s="42">
        <f t="shared" si="16"/>
        <v>150</v>
      </c>
      <c r="I32" s="43">
        <f t="shared" si="16"/>
        <v>52</v>
      </c>
      <c r="J32" s="38">
        <f t="shared" si="16"/>
        <v>30</v>
      </c>
      <c r="K32" s="38">
        <f t="shared" si="16"/>
        <v>0</v>
      </c>
      <c r="L32" s="44">
        <f t="shared" si="16"/>
        <v>22</v>
      </c>
      <c r="M32" s="41">
        <f t="shared" si="16"/>
        <v>98</v>
      </c>
      <c r="N32" s="37">
        <f t="shared" si="16"/>
        <v>0</v>
      </c>
      <c r="O32" s="45">
        <f t="shared" si="16"/>
        <v>0</v>
      </c>
      <c r="P32" s="43">
        <f t="shared" si="16"/>
        <v>0</v>
      </c>
      <c r="Q32" s="44">
        <f t="shared" si="16"/>
        <v>0</v>
      </c>
      <c r="R32" s="43">
        <f t="shared" si="16"/>
        <v>3.5</v>
      </c>
      <c r="S32" s="44">
        <f t="shared" si="16"/>
        <v>0</v>
      </c>
      <c r="T32" s="197">
        <f t="shared" ref="T32:T46" si="17">I32/H32</f>
        <v>0.34666666666666668</v>
      </c>
      <c r="W32" s="406"/>
      <c r="X32" s="407"/>
      <c r="Y32" s="408"/>
      <c r="Z32" s="408"/>
      <c r="AA32" s="408"/>
      <c r="AB32" s="409"/>
    </row>
    <row r="33" spans="1:33" ht="27.75" customHeight="1" thickBot="1" x14ac:dyDescent="0.35">
      <c r="A33" s="9"/>
      <c r="B33" s="388" t="s">
        <v>124</v>
      </c>
      <c r="C33" s="10">
        <f t="shared" ref="C33:S33" si="18">C29+C32</f>
        <v>7</v>
      </c>
      <c r="D33" s="10">
        <f t="shared" si="18"/>
        <v>20</v>
      </c>
      <c r="E33" s="10">
        <f t="shared" si="18"/>
        <v>0</v>
      </c>
      <c r="F33" s="13">
        <f t="shared" si="18"/>
        <v>0</v>
      </c>
      <c r="G33" s="116">
        <f t="shared" si="18"/>
        <v>76</v>
      </c>
      <c r="H33" s="9">
        <f t="shared" si="18"/>
        <v>2280</v>
      </c>
      <c r="I33" s="10">
        <f t="shared" si="18"/>
        <v>998</v>
      </c>
      <c r="J33" s="10">
        <f t="shared" si="18"/>
        <v>472</v>
      </c>
      <c r="K33" s="10">
        <f t="shared" si="18"/>
        <v>0</v>
      </c>
      <c r="L33" s="13">
        <f t="shared" si="18"/>
        <v>526</v>
      </c>
      <c r="M33" s="9">
        <f t="shared" si="18"/>
        <v>1282</v>
      </c>
      <c r="N33" s="10">
        <f t="shared" si="18"/>
        <v>15</v>
      </c>
      <c r="O33" s="13">
        <f t="shared" si="18"/>
        <v>20</v>
      </c>
      <c r="P33" s="33">
        <f t="shared" si="18"/>
        <v>12</v>
      </c>
      <c r="Q33" s="11">
        <f t="shared" si="18"/>
        <v>8.5</v>
      </c>
      <c r="R33" s="33">
        <f t="shared" si="18"/>
        <v>11</v>
      </c>
      <c r="S33" s="11">
        <f t="shared" si="18"/>
        <v>1</v>
      </c>
      <c r="T33" s="197">
        <f t="shared" si="17"/>
        <v>0.43771929824561401</v>
      </c>
      <c r="W33" s="410"/>
      <c r="X33" s="114"/>
      <c r="Y33" s="115"/>
      <c r="Z33" s="115"/>
      <c r="AA33" s="115"/>
      <c r="AB33" s="411"/>
    </row>
    <row r="34" spans="1:33" ht="18.600000000000001" thickBot="1" x14ac:dyDescent="0.35">
      <c r="A34" s="660" t="s">
        <v>96</v>
      </c>
      <c r="B34" s="661"/>
      <c r="C34" s="661"/>
      <c r="D34" s="661"/>
      <c r="E34" s="661"/>
      <c r="F34" s="661"/>
      <c r="G34" s="661"/>
      <c r="H34" s="661"/>
      <c r="I34" s="661"/>
      <c r="J34" s="661"/>
      <c r="K34" s="661"/>
      <c r="L34" s="661"/>
      <c r="M34" s="661"/>
      <c r="N34" s="661"/>
      <c r="O34" s="661"/>
      <c r="P34" s="661"/>
      <c r="Q34" s="661"/>
      <c r="R34" s="661"/>
      <c r="S34" s="662"/>
      <c r="T34" s="197"/>
      <c r="W34" s="412"/>
      <c r="X34" s="413"/>
      <c r="Y34" s="413"/>
      <c r="Z34" s="413"/>
      <c r="AA34" s="413"/>
      <c r="AB34" s="414"/>
    </row>
    <row r="35" spans="1:33" ht="18.600000000000001" thickBot="1" x14ac:dyDescent="0.35">
      <c r="A35" s="663" t="s">
        <v>177</v>
      </c>
      <c r="B35" s="664"/>
      <c r="C35" s="664"/>
      <c r="D35" s="664"/>
      <c r="E35" s="664"/>
      <c r="F35" s="664"/>
      <c r="G35" s="664"/>
      <c r="H35" s="664"/>
      <c r="I35" s="664"/>
      <c r="J35" s="664"/>
      <c r="K35" s="664"/>
      <c r="L35" s="664"/>
      <c r="M35" s="664"/>
      <c r="N35" s="664"/>
      <c r="O35" s="664"/>
      <c r="P35" s="664"/>
      <c r="Q35" s="664"/>
      <c r="R35" s="664"/>
      <c r="S35" s="665"/>
      <c r="T35" s="197"/>
      <c r="W35" s="412"/>
      <c r="X35" s="413"/>
      <c r="Y35" s="413"/>
      <c r="Z35" s="413"/>
      <c r="AA35" s="413"/>
      <c r="AB35" s="414"/>
    </row>
    <row r="36" spans="1:33" s="172" customFormat="1" x14ac:dyDescent="0.3">
      <c r="A36" s="521" t="s">
        <v>97</v>
      </c>
      <c r="B36" s="522" t="s">
        <v>196</v>
      </c>
      <c r="C36" s="516">
        <v>1</v>
      </c>
      <c r="D36" s="450"/>
      <c r="E36" s="451"/>
      <c r="F36" s="452"/>
      <c r="G36" s="453">
        <v>3</v>
      </c>
      <c r="H36" s="454">
        <f t="shared" ref="H36" si="19">G36*30</f>
        <v>90</v>
      </c>
      <c r="I36" s="455">
        <f t="shared" ref="I36" si="20">SUM(J36:L36)</f>
        <v>44</v>
      </c>
      <c r="J36" s="493">
        <v>30</v>
      </c>
      <c r="K36" s="493">
        <v>14</v>
      </c>
      <c r="L36" s="494"/>
      <c r="M36" s="369">
        <f t="shared" ref="M36" si="21">H36-I36</f>
        <v>46</v>
      </c>
      <c r="N36" s="356">
        <v>3</v>
      </c>
      <c r="O36" s="349"/>
      <c r="P36" s="361"/>
      <c r="Q36" s="313"/>
      <c r="R36" s="356"/>
      <c r="S36" s="313"/>
      <c r="T36" s="197">
        <f t="shared" ref="T36" si="22">I36/H36</f>
        <v>0.48888888888888887</v>
      </c>
      <c r="W36" s="235">
        <v>3</v>
      </c>
      <c r="X36" s="236"/>
      <c r="Y36" s="237"/>
      <c r="Z36" s="236"/>
      <c r="AA36" s="237"/>
      <c r="AB36" s="236"/>
    </row>
    <row r="37" spans="1:33" s="172" customFormat="1" x14ac:dyDescent="0.3">
      <c r="A37" s="521" t="s">
        <v>98</v>
      </c>
      <c r="B37" s="522" t="s">
        <v>136</v>
      </c>
      <c r="C37" s="517">
        <v>1</v>
      </c>
      <c r="D37" s="456"/>
      <c r="E37" s="457"/>
      <c r="F37" s="458"/>
      <c r="G37" s="459">
        <v>4</v>
      </c>
      <c r="H37" s="215">
        <f t="shared" ref="H37:H46" si="23">G37*30</f>
        <v>120</v>
      </c>
      <c r="I37" s="270">
        <f t="shared" ref="I37:I45" si="24">SUM(J37:L37)</f>
        <v>44</v>
      </c>
      <c r="J37" s="495">
        <v>30</v>
      </c>
      <c r="K37" s="495">
        <v>14</v>
      </c>
      <c r="L37" s="496"/>
      <c r="M37" s="217">
        <f t="shared" ref="M37:M46" si="25">H37-I37</f>
        <v>76</v>
      </c>
      <c r="N37" s="444">
        <v>3</v>
      </c>
      <c r="O37" s="248"/>
      <c r="P37" s="445"/>
      <c r="Q37" s="364"/>
      <c r="R37" s="444"/>
      <c r="S37" s="364"/>
      <c r="T37" s="197">
        <f t="shared" si="17"/>
        <v>0.36666666666666664</v>
      </c>
      <c r="W37" s="250">
        <v>4</v>
      </c>
      <c r="X37" s="251"/>
      <c r="Y37" s="252"/>
      <c r="Z37" s="251"/>
      <c r="AA37" s="252"/>
      <c r="AB37" s="251"/>
    </row>
    <row r="38" spans="1:33" s="198" customFormat="1" x14ac:dyDescent="0.3">
      <c r="A38" s="521" t="s">
        <v>99</v>
      </c>
      <c r="B38" s="522" t="s">
        <v>141</v>
      </c>
      <c r="C38" s="518">
        <v>1.2</v>
      </c>
      <c r="D38" s="460"/>
      <c r="E38" s="461"/>
      <c r="F38" s="462"/>
      <c r="G38" s="463">
        <v>8</v>
      </c>
      <c r="H38" s="226">
        <f t="shared" si="23"/>
        <v>240</v>
      </c>
      <c r="I38" s="276">
        <f t="shared" si="24"/>
        <v>106</v>
      </c>
      <c r="J38" s="497">
        <v>46</v>
      </c>
      <c r="K38" s="497">
        <v>60</v>
      </c>
      <c r="L38" s="498"/>
      <c r="M38" s="228">
        <f t="shared" si="25"/>
        <v>134</v>
      </c>
      <c r="N38" s="357">
        <v>3</v>
      </c>
      <c r="O38" s="350">
        <v>4</v>
      </c>
      <c r="P38" s="362"/>
      <c r="Q38" s="314"/>
      <c r="R38" s="357"/>
      <c r="S38" s="314"/>
      <c r="T38" s="197">
        <f t="shared" si="17"/>
        <v>0.44166666666666665</v>
      </c>
      <c r="W38" s="239">
        <v>4</v>
      </c>
      <c r="X38" s="240">
        <v>4</v>
      </c>
      <c r="Y38" s="241"/>
      <c r="Z38" s="240"/>
      <c r="AA38" s="241"/>
      <c r="AB38" s="240"/>
    </row>
    <row r="39" spans="1:33" s="172" customFormat="1" x14ac:dyDescent="0.3">
      <c r="A39" s="523" t="s">
        <v>100</v>
      </c>
      <c r="B39" s="522" t="s">
        <v>142</v>
      </c>
      <c r="C39" s="518">
        <v>4</v>
      </c>
      <c r="D39" s="460">
        <v>3</v>
      </c>
      <c r="E39" s="461"/>
      <c r="F39" s="462">
        <v>4</v>
      </c>
      <c r="G39" s="463">
        <v>8</v>
      </c>
      <c r="H39" s="226">
        <f t="shared" si="23"/>
        <v>240</v>
      </c>
      <c r="I39" s="276">
        <f t="shared" si="24"/>
        <v>104</v>
      </c>
      <c r="J39" s="497">
        <v>60</v>
      </c>
      <c r="K39" s="497">
        <v>44</v>
      </c>
      <c r="L39" s="498"/>
      <c r="M39" s="228">
        <f t="shared" si="25"/>
        <v>136</v>
      </c>
      <c r="N39" s="357"/>
      <c r="O39" s="350"/>
      <c r="P39" s="362">
        <v>2</v>
      </c>
      <c r="Q39" s="314">
        <v>5</v>
      </c>
      <c r="R39" s="357"/>
      <c r="S39" s="314"/>
      <c r="T39" s="197">
        <f t="shared" si="17"/>
        <v>0.43333333333333335</v>
      </c>
      <c r="W39" s="239"/>
      <c r="X39" s="240"/>
      <c r="Y39" s="241">
        <v>3</v>
      </c>
      <c r="Z39" s="240">
        <v>5</v>
      </c>
      <c r="AA39" s="241"/>
      <c r="AB39" s="240"/>
    </row>
    <row r="40" spans="1:33" s="172" customFormat="1" ht="20.399999999999999" customHeight="1" x14ac:dyDescent="0.3">
      <c r="A40" s="523" t="s">
        <v>101</v>
      </c>
      <c r="B40" s="524" t="s">
        <v>189</v>
      </c>
      <c r="C40" s="519">
        <v>4</v>
      </c>
      <c r="D40" s="464">
        <v>3</v>
      </c>
      <c r="E40" s="465"/>
      <c r="F40" s="466"/>
      <c r="G40" s="467">
        <v>8</v>
      </c>
      <c r="H40" s="226">
        <f>G40*30</f>
        <v>240</v>
      </c>
      <c r="I40" s="276">
        <f t="shared" si="24"/>
        <v>104</v>
      </c>
      <c r="J40" s="497">
        <v>54</v>
      </c>
      <c r="K40" s="497">
        <v>50</v>
      </c>
      <c r="L40" s="499"/>
      <c r="M40" s="370">
        <f>H40-I40</f>
        <v>136</v>
      </c>
      <c r="N40" s="367"/>
      <c r="O40" s="351"/>
      <c r="P40" s="419">
        <v>2</v>
      </c>
      <c r="Q40" s="314">
        <v>5</v>
      </c>
      <c r="R40" s="358"/>
      <c r="S40" s="316"/>
      <c r="T40" s="197">
        <f>I40/H40</f>
        <v>0.43333333333333335</v>
      </c>
      <c r="W40" s="239"/>
      <c r="X40" s="240"/>
      <c r="Y40" s="241">
        <v>3</v>
      </c>
      <c r="Z40" s="240">
        <v>5</v>
      </c>
      <c r="AA40" s="241"/>
      <c r="AB40" s="240"/>
      <c r="AF40" s="669"/>
      <c r="AG40" s="669"/>
    </row>
    <row r="41" spans="1:33" s="172" customFormat="1" x14ac:dyDescent="0.3">
      <c r="A41" s="521" t="s">
        <v>102</v>
      </c>
      <c r="B41" s="522" t="s">
        <v>139</v>
      </c>
      <c r="C41" s="315"/>
      <c r="D41" s="468">
        <v>4</v>
      </c>
      <c r="E41" s="461"/>
      <c r="F41" s="462"/>
      <c r="G41" s="463">
        <v>5</v>
      </c>
      <c r="H41" s="226">
        <f t="shared" si="23"/>
        <v>150</v>
      </c>
      <c r="I41" s="276">
        <f t="shared" si="24"/>
        <v>60</v>
      </c>
      <c r="J41" s="497">
        <v>30</v>
      </c>
      <c r="K41" s="497">
        <v>30</v>
      </c>
      <c r="L41" s="498"/>
      <c r="M41" s="228">
        <f t="shared" si="25"/>
        <v>90</v>
      </c>
      <c r="N41" s="357"/>
      <c r="O41" s="350"/>
      <c r="P41" s="362"/>
      <c r="Q41" s="314">
        <v>4</v>
      </c>
      <c r="R41" s="357"/>
      <c r="S41" s="314"/>
      <c r="T41" s="197">
        <f t="shared" si="17"/>
        <v>0.4</v>
      </c>
      <c r="W41" s="239"/>
      <c r="X41" s="240"/>
      <c r="Y41" s="241"/>
      <c r="Z41" s="240">
        <v>5</v>
      </c>
      <c r="AA41" s="241"/>
      <c r="AB41" s="240"/>
    </row>
    <row r="42" spans="1:33" s="172" customFormat="1" x14ac:dyDescent="0.3">
      <c r="A42" s="521" t="s">
        <v>103</v>
      </c>
      <c r="B42" s="522" t="s">
        <v>188</v>
      </c>
      <c r="C42" s="518">
        <v>5</v>
      </c>
      <c r="D42" s="460"/>
      <c r="E42" s="461"/>
      <c r="F42" s="462"/>
      <c r="G42" s="463">
        <v>3</v>
      </c>
      <c r="H42" s="226">
        <f t="shared" si="23"/>
        <v>90</v>
      </c>
      <c r="I42" s="276">
        <f t="shared" si="24"/>
        <v>30</v>
      </c>
      <c r="J42" s="497">
        <v>16</v>
      </c>
      <c r="K42" s="497">
        <v>14</v>
      </c>
      <c r="L42" s="498"/>
      <c r="M42" s="228">
        <f t="shared" si="25"/>
        <v>60</v>
      </c>
      <c r="N42" s="357"/>
      <c r="O42" s="350"/>
      <c r="P42" s="362"/>
      <c r="Q42" s="314"/>
      <c r="R42" s="357">
        <v>2</v>
      </c>
      <c r="S42" s="314"/>
      <c r="T42" s="197">
        <f t="shared" si="17"/>
        <v>0.33333333333333331</v>
      </c>
      <c r="W42" s="239"/>
      <c r="X42" s="240"/>
      <c r="Y42" s="241"/>
      <c r="Z42" s="240"/>
      <c r="AA42" s="241">
        <v>3</v>
      </c>
      <c r="AB42" s="240"/>
      <c r="AF42" s="244"/>
    </row>
    <row r="43" spans="1:33" s="172" customFormat="1" x14ac:dyDescent="0.3">
      <c r="A43" s="521" t="s">
        <v>104</v>
      </c>
      <c r="B43" s="522" t="s">
        <v>140</v>
      </c>
      <c r="C43" s="518">
        <v>5</v>
      </c>
      <c r="D43" s="460"/>
      <c r="E43" s="461"/>
      <c r="F43" s="462"/>
      <c r="G43" s="463">
        <v>3</v>
      </c>
      <c r="H43" s="226">
        <f t="shared" si="23"/>
        <v>90</v>
      </c>
      <c r="I43" s="276">
        <f t="shared" si="24"/>
        <v>44</v>
      </c>
      <c r="J43" s="497">
        <v>30</v>
      </c>
      <c r="K43" s="497">
        <v>14</v>
      </c>
      <c r="L43" s="498"/>
      <c r="M43" s="228">
        <f t="shared" si="25"/>
        <v>46</v>
      </c>
      <c r="N43" s="357"/>
      <c r="O43" s="350"/>
      <c r="P43" s="362"/>
      <c r="Q43" s="314"/>
      <c r="R43" s="357">
        <v>3</v>
      </c>
      <c r="S43" s="314"/>
      <c r="T43" s="197">
        <f t="shared" si="17"/>
        <v>0.48888888888888887</v>
      </c>
      <c r="W43" s="239"/>
      <c r="X43" s="240"/>
      <c r="Y43" s="241"/>
      <c r="Z43" s="240"/>
      <c r="AA43" s="241">
        <v>3</v>
      </c>
      <c r="AB43" s="240"/>
    </row>
    <row r="44" spans="1:33" s="172" customFormat="1" ht="20.25" customHeight="1" x14ac:dyDescent="0.3">
      <c r="A44" s="521" t="s">
        <v>105</v>
      </c>
      <c r="B44" s="522" t="s">
        <v>138</v>
      </c>
      <c r="C44" s="518">
        <v>6</v>
      </c>
      <c r="D44" s="460">
        <v>5</v>
      </c>
      <c r="E44" s="461"/>
      <c r="F44" s="462"/>
      <c r="G44" s="463">
        <v>7</v>
      </c>
      <c r="H44" s="226">
        <f t="shared" si="23"/>
        <v>210</v>
      </c>
      <c r="I44" s="276">
        <f t="shared" si="24"/>
        <v>86</v>
      </c>
      <c r="J44" s="500">
        <v>56</v>
      </c>
      <c r="K44" s="497">
        <v>30</v>
      </c>
      <c r="L44" s="498"/>
      <c r="M44" s="228">
        <f t="shared" si="25"/>
        <v>124</v>
      </c>
      <c r="N44" s="357"/>
      <c r="O44" s="350"/>
      <c r="P44" s="362"/>
      <c r="Q44" s="314"/>
      <c r="R44" s="357">
        <v>2</v>
      </c>
      <c r="S44" s="314">
        <v>7</v>
      </c>
      <c r="T44" s="197">
        <f t="shared" si="17"/>
        <v>0.40952380952380951</v>
      </c>
      <c r="W44" s="239"/>
      <c r="X44" s="240"/>
      <c r="Y44" s="241"/>
      <c r="Z44" s="240"/>
      <c r="AA44" s="241">
        <v>1</v>
      </c>
      <c r="AB44" s="240">
        <v>6</v>
      </c>
    </row>
    <row r="45" spans="1:33" s="172" customFormat="1" x14ac:dyDescent="0.3">
      <c r="A45" s="521" t="s">
        <v>106</v>
      </c>
      <c r="B45" s="522" t="s">
        <v>137</v>
      </c>
      <c r="C45" s="518">
        <v>6</v>
      </c>
      <c r="D45" s="460"/>
      <c r="E45" s="461"/>
      <c r="F45" s="462"/>
      <c r="G45" s="463">
        <v>4</v>
      </c>
      <c r="H45" s="226">
        <f t="shared" si="23"/>
        <v>120</v>
      </c>
      <c r="I45" s="276">
        <f t="shared" si="24"/>
        <v>48</v>
      </c>
      <c r="J45" s="500">
        <v>30</v>
      </c>
      <c r="K45" s="497">
        <v>18</v>
      </c>
      <c r="L45" s="498"/>
      <c r="M45" s="228">
        <f t="shared" si="25"/>
        <v>72</v>
      </c>
      <c r="N45" s="357"/>
      <c r="O45" s="350"/>
      <c r="P45" s="362"/>
      <c r="Q45" s="314"/>
      <c r="R45" s="357"/>
      <c r="S45" s="314">
        <v>6</v>
      </c>
      <c r="T45" s="197">
        <f t="shared" si="17"/>
        <v>0.4</v>
      </c>
      <c r="W45" s="239"/>
      <c r="X45" s="240"/>
      <c r="Y45" s="241"/>
      <c r="Z45" s="240"/>
      <c r="AA45" s="241"/>
      <c r="AB45" s="240">
        <v>4</v>
      </c>
    </row>
    <row r="46" spans="1:33" s="172" customFormat="1" ht="18.75" customHeight="1" thickBot="1" x14ac:dyDescent="0.35">
      <c r="A46" s="525" t="s">
        <v>199</v>
      </c>
      <c r="B46" s="526" t="s">
        <v>190</v>
      </c>
      <c r="C46" s="520"/>
      <c r="D46" s="469">
        <v>6</v>
      </c>
      <c r="E46" s="469"/>
      <c r="F46" s="470"/>
      <c r="G46" s="448">
        <v>4</v>
      </c>
      <c r="H46" s="229">
        <f t="shared" si="23"/>
        <v>120</v>
      </c>
      <c r="I46" s="278">
        <f>J46+K46+L46</f>
        <v>48</v>
      </c>
      <c r="J46" s="501">
        <v>30</v>
      </c>
      <c r="K46" s="502">
        <v>18</v>
      </c>
      <c r="L46" s="503"/>
      <c r="M46" s="230">
        <f t="shared" si="25"/>
        <v>72</v>
      </c>
      <c r="N46" s="368"/>
      <c r="O46" s="352"/>
      <c r="P46" s="363"/>
      <c r="Q46" s="317"/>
      <c r="R46" s="359"/>
      <c r="S46" s="317">
        <v>6</v>
      </c>
      <c r="T46" s="197">
        <f t="shared" si="17"/>
        <v>0.4</v>
      </c>
      <c r="W46" s="253"/>
      <c r="X46" s="254"/>
      <c r="Y46" s="385"/>
      <c r="Z46" s="254"/>
      <c r="AA46" s="255"/>
      <c r="AB46" s="254">
        <v>4</v>
      </c>
    </row>
    <row r="47" spans="1:33" s="172" customFormat="1" x14ac:dyDescent="0.3">
      <c r="A47" s="267" t="s">
        <v>107</v>
      </c>
      <c r="B47" s="268" t="s">
        <v>108</v>
      </c>
      <c r="C47" s="246"/>
      <c r="D47" s="213">
        <v>2</v>
      </c>
      <c r="E47" s="247"/>
      <c r="F47" s="248"/>
      <c r="G47" s="249">
        <v>6</v>
      </c>
      <c r="H47" s="269">
        <f>G47*30</f>
        <v>180</v>
      </c>
      <c r="I47" s="270"/>
      <c r="J47" s="495"/>
      <c r="K47" s="495"/>
      <c r="L47" s="504"/>
      <c r="M47" s="217">
        <f t="shared" ref="M47:M50" si="26">H47-I47</f>
        <v>180</v>
      </c>
      <c r="N47" s="270"/>
      <c r="O47" s="353"/>
      <c r="P47" s="216"/>
      <c r="Q47" s="364"/>
      <c r="R47" s="270"/>
      <c r="S47" s="338"/>
      <c r="T47" s="197"/>
      <c r="W47" s="250"/>
      <c r="X47" s="251">
        <v>6</v>
      </c>
      <c r="Y47" s="252"/>
      <c r="Z47" s="251"/>
      <c r="AA47" s="252"/>
      <c r="AB47" s="251"/>
    </row>
    <row r="48" spans="1:33" s="172" customFormat="1" x14ac:dyDescent="0.3">
      <c r="A48" s="271" t="s">
        <v>109</v>
      </c>
      <c r="B48" s="272" t="s">
        <v>110</v>
      </c>
      <c r="C48" s="273"/>
      <c r="D48" s="224">
        <v>4</v>
      </c>
      <c r="E48" s="242"/>
      <c r="F48" s="243"/>
      <c r="G48" s="274">
        <v>6</v>
      </c>
      <c r="H48" s="275">
        <f>G48*30</f>
        <v>180</v>
      </c>
      <c r="I48" s="276"/>
      <c r="J48" s="505"/>
      <c r="K48" s="505"/>
      <c r="L48" s="506"/>
      <c r="M48" s="228">
        <f t="shared" si="26"/>
        <v>180</v>
      </c>
      <c r="N48" s="276"/>
      <c r="O48" s="354"/>
      <c r="P48" s="227"/>
      <c r="Q48" s="314"/>
      <c r="R48" s="276"/>
      <c r="S48" s="277"/>
      <c r="T48" s="197"/>
      <c r="W48" s="239"/>
      <c r="X48" s="240"/>
      <c r="Y48" s="241"/>
      <c r="Z48" s="240">
        <v>6</v>
      </c>
      <c r="AA48" s="241"/>
      <c r="AB48" s="240"/>
    </row>
    <row r="49" spans="1:33" s="172" customFormat="1" x14ac:dyDescent="0.3">
      <c r="A49" s="271" t="s">
        <v>111</v>
      </c>
      <c r="B49" s="272" t="s">
        <v>112</v>
      </c>
      <c r="C49" s="273"/>
      <c r="D49" s="238">
        <v>6</v>
      </c>
      <c r="E49" s="242"/>
      <c r="F49" s="243"/>
      <c r="G49" s="274">
        <v>6</v>
      </c>
      <c r="H49" s="275">
        <f>G49*30</f>
        <v>180</v>
      </c>
      <c r="I49" s="276"/>
      <c r="J49" s="505"/>
      <c r="K49" s="505"/>
      <c r="L49" s="506"/>
      <c r="M49" s="228">
        <f t="shared" si="26"/>
        <v>180</v>
      </c>
      <c r="N49" s="276"/>
      <c r="O49" s="354"/>
      <c r="P49" s="227"/>
      <c r="Q49" s="314"/>
      <c r="R49" s="276"/>
      <c r="S49" s="277"/>
      <c r="T49" s="197"/>
      <c r="W49" s="239"/>
      <c r="X49" s="240"/>
      <c r="Y49" s="241"/>
      <c r="Z49" s="240"/>
      <c r="AA49" s="241"/>
      <c r="AB49" s="240">
        <v>6</v>
      </c>
    </row>
    <row r="50" spans="1:33" s="172" customFormat="1" ht="18.600000000000001" thickBot="1" x14ac:dyDescent="0.35">
      <c r="A50" s="471"/>
      <c r="B50" s="472" t="s">
        <v>113</v>
      </c>
      <c r="C50" s="473">
        <v>6</v>
      </c>
      <c r="D50" s="474"/>
      <c r="E50" s="474"/>
      <c r="F50" s="475"/>
      <c r="G50" s="476">
        <v>9</v>
      </c>
      <c r="H50" s="477">
        <f>G50*30</f>
        <v>270</v>
      </c>
      <c r="I50" s="360"/>
      <c r="J50" s="507"/>
      <c r="K50" s="507"/>
      <c r="L50" s="508"/>
      <c r="M50" s="370">
        <f t="shared" si="26"/>
        <v>270</v>
      </c>
      <c r="N50" s="360"/>
      <c r="O50" s="355"/>
      <c r="P50" s="365"/>
      <c r="Q50" s="366"/>
      <c r="R50" s="360"/>
      <c r="S50" s="348"/>
      <c r="T50" s="197"/>
      <c r="W50" s="253"/>
      <c r="X50" s="254"/>
      <c r="Y50" s="255"/>
      <c r="Z50" s="254"/>
      <c r="AA50" s="255"/>
      <c r="AB50" s="254">
        <v>9</v>
      </c>
    </row>
    <row r="51" spans="1:33" ht="18.600000000000001" thickBot="1" x14ac:dyDescent="0.35">
      <c r="A51" s="52"/>
      <c r="B51" s="28" t="s">
        <v>114</v>
      </c>
      <c r="C51" s="15">
        <v>11</v>
      </c>
      <c r="D51" s="15">
        <v>8</v>
      </c>
      <c r="E51" s="15"/>
      <c r="F51" s="27">
        <v>1</v>
      </c>
      <c r="G51" s="28">
        <f>SUM(G36:G50)</f>
        <v>84</v>
      </c>
      <c r="H51" s="28">
        <f t="shared" ref="H51:S51" si="27">SUM(H36:H50)</f>
        <v>2520</v>
      </c>
      <c r="I51" s="336">
        <f t="shared" si="27"/>
        <v>718</v>
      </c>
      <c r="J51" s="481">
        <f t="shared" si="27"/>
        <v>412</v>
      </c>
      <c r="K51" s="15">
        <f t="shared" si="27"/>
        <v>306</v>
      </c>
      <c r="L51" s="337">
        <f t="shared" si="27"/>
        <v>0</v>
      </c>
      <c r="M51" s="28">
        <f t="shared" si="27"/>
        <v>1802</v>
      </c>
      <c r="N51" s="336">
        <f t="shared" si="27"/>
        <v>9</v>
      </c>
      <c r="O51" s="337">
        <f t="shared" si="27"/>
        <v>4</v>
      </c>
      <c r="P51" s="336">
        <f t="shared" si="27"/>
        <v>4</v>
      </c>
      <c r="Q51" s="337">
        <f t="shared" si="27"/>
        <v>14</v>
      </c>
      <c r="R51" s="336">
        <f t="shared" si="27"/>
        <v>7</v>
      </c>
      <c r="S51" s="337">
        <f t="shared" si="27"/>
        <v>19</v>
      </c>
      <c r="T51" s="197"/>
      <c r="W51" s="415"/>
      <c r="X51" s="416"/>
      <c r="Y51" s="416"/>
      <c r="Z51" s="416"/>
      <c r="AA51" s="416"/>
      <c r="AB51" s="417"/>
    </row>
    <row r="52" spans="1:33" ht="18.600000000000001" thickBot="1" x14ac:dyDescent="0.35">
      <c r="A52" s="651" t="s">
        <v>115</v>
      </c>
      <c r="B52" s="652"/>
      <c r="C52" s="652"/>
      <c r="D52" s="652"/>
      <c r="E52" s="652"/>
      <c r="F52" s="652"/>
      <c r="G52" s="652"/>
      <c r="H52" s="652"/>
      <c r="I52" s="652"/>
      <c r="J52" s="652"/>
      <c r="K52" s="652"/>
      <c r="L52" s="652"/>
      <c r="M52" s="652"/>
      <c r="N52" s="652"/>
      <c r="O52" s="652"/>
      <c r="P52" s="652"/>
      <c r="Q52" s="652"/>
      <c r="R52" s="652"/>
      <c r="S52" s="653"/>
      <c r="T52" s="119"/>
      <c r="W52" s="415"/>
      <c r="X52" s="416"/>
      <c r="Y52" s="416"/>
      <c r="Z52" s="416"/>
      <c r="AA52" s="416"/>
      <c r="AB52" s="417"/>
    </row>
    <row r="53" spans="1:33" s="172" customFormat="1" x14ac:dyDescent="0.3">
      <c r="A53" s="378" t="s">
        <v>116</v>
      </c>
      <c r="B53" s="654" t="s">
        <v>194</v>
      </c>
      <c r="C53" s="379"/>
      <c r="D53" s="380">
        <v>3</v>
      </c>
      <c r="E53" s="381"/>
      <c r="F53" s="382"/>
      <c r="G53" s="430">
        <v>5</v>
      </c>
      <c r="H53" s="431">
        <f>G53*30</f>
        <v>150</v>
      </c>
      <c r="I53" s="432">
        <f>J53+K53+L53</f>
        <v>52</v>
      </c>
      <c r="J53" s="509">
        <v>30</v>
      </c>
      <c r="K53" s="509">
        <v>22</v>
      </c>
      <c r="L53" s="510"/>
      <c r="M53" s="433">
        <f>H53-I53</f>
        <v>98</v>
      </c>
      <c r="N53" s="434"/>
      <c r="O53" s="435"/>
      <c r="P53" s="446">
        <v>3.5</v>
      </c>
      <c r="Q53" s="439"/>
      <c r="R53" s="434"/>
      <c r="S53" s="439"/>
      <c r="T53" s="171">
        <f t="shared" ref="T53:T56" si="28">I53/H53</f>
        <v>0.34666666666666668</v>
      </c>
      <c r="W53" s="258"/>
      <c r="X53" s="259"/>
      <c r="Y53" s="235">
        <v>5</v>
      </c>
      <c r="Z53" s="260"/>
      <c r="AA53" s="237"/>
      <c r="AB53" s="236"/>
      <c r="AF53" s="244"/>
    </row>
    <row r="54" spans="1:33" s="172" customFormat="1" ht="18.149999999999999" customHeight="1" x14ac:dyDescent="0.3">
      <c r="A54" s="479" t="s">
        <v>200</v>
      </c>
      <c r="B54" s="655"/>
      <c r="C54" s="386"/>
      <c r="D54" s="280">
        <v>3</v>
      </c>
      <c r="E54" s="279"/>
      <c r="F54" s="281"/>
      <c r="G54" s="426">
        <v>5</v>
      </c>
      <c r="H54" s="427">
        <f>G54*30</f>
        <v>150</v>
      </c>
      <c r="I54" s="282">
        <f>J54+K54+L54</f>
        <v>52</v>
      </c>
      <c r="J54" s="490">
        <v>30</v>
      </c>
      <c r="K54" s="491">
        <v>22</v>
      </c>
      <c r="L54" s="492"/>
      <c r="M54" s="428">
        <f>H54-I54</f>
        <v>98</v>
      </c>
      <c r="N54" s="429"/>
      <c r="O54" s="281"/>
      <c r="P54" s="436">
        <v>3.5</v>
      </c>
      <c r="Q54" s="437"/>
      <c r="R54" s="436"/>
      <c r="S54" s="438"/>
      <c r="T54" s="171">
        <f>I54/H54</f>
        <v>0.34666666666666668</v>
      </c>
      <c r="W54" s="440"/>
      <c r="X54" s="441"/>
      <c r="Y54" s="440">
        <v>5</v>
      </c>
      <c r="Z54" s="442"/>
      <c r="AA54" s="443"/>
      <c r="AB54" s="442"/>
    </row>
    <row r="55" spans="1:33" s="172" customFormat="1" ht="15.75" customHeight="1" x14ac:dyDescent="0.3">
      <c r="A55" s="479" t="s">
        <v>195</v>
      </c>
      <c r="B55" s="655"/>
      <c r="C55" s="376"/>
      <c r="D55" s="380">
        <v>5</v>
      </c>
      <c r="E55" s="261"/>
      <c r="F55" s="262"/>
      <c r="G55" s="256">
        <v>5</v>
      </c>
      <c r="H55" s="257">
        <f t="shared" ref="H55" si="29">G55*30</f>
        <v>150</v>
      </c>
      <c r="I55" s="263">
        <f t="shared" ref="I55" si="30">J55+K55+L55</f>
        <v>52</v>
      </c>
      <c r="J55" s="515">
        <v>30</v>
      </c>
      <c r="K55" s="511">
        <v>22</v>
      </c>
      <c r="L55" s="512"/>
      <c r="M55" s="334">
        <f t="shared" ref="M55" si="31">H55-I55</f>
        <v>98</v>
      </c>
      <c r="N55" s="333"/>
      <c r="O55" s="371"/>
      <c r="P55" s="373"/>
      <c r="Q55" s="339"/>
      <c r="R55" s="420">
        <v>3.5</v>
      </c>
      <c r="S55" s="339"/>
      <c r="T55" s="171">
        <f t="shared" ref="T55" si="32">I55/H55</f>
        <v>0.34666666666666668</v>
      </c>
      <c r="W55" s="264"/>
      <c r="X55" s="331"/>
      <c r="Y55" s="239"/>
      <c r="Z55" s="240"/>
      <c r="AA55" s="241">
        <v>5</v>
      </c>
      <c r="AB55" s="240"/>
      <c r="AF55" s="244"/>
    </row>
    <row r="56" spans="1:33" s="172" customFormat="1" ht="20.399999999999999" customHeight="1" thickBot="1" x14ac:dyDescent="0.35">
      <c r="A56" s="480" t="s">
        <v>191</v>
      </c>
      <c r="B56" s="656"/>
      <c r="C56" s="377"/>
      <c r="D56" s="340">
        <v>5</v>
      </c>
      <c r="E56" s="341"/>
      <c r="F56" s="342"/>
      <c r="G56" s="343">
        <v>5</v>
      </c>
      <c r="H56" s="344">
        <f t="shared" ref="H56" si="33">G56*30</f>
        <v>150</v>
      </c>
      <c r="I56" s="345">
        <f t="shared" ref="I56" si="34">J56+K56+L56</f>
        <v>52</v>
      </c>
      <c r="J56" s="513">
        <v>30</v>
      </c>
      <c r="K56" s="513">
        <v>22</v>
      </c>
      <c r="L56" s="514"/>
      <c r="M56" s="335">
        <f t="shared" ref="M56" si="35">H56-I56</f>
        <v>98</v>
      </c>
      <c r="N56" s="346"/>
      <c r="O56" s="372"/>
      <c r="P56" s="374"/>
      <c r="Q56" s="347"/>
      <c r="R56" s="418">
        <v>3.5</v>
      </c>
      <c r="S56" s="347"/>
      <c r="T56" s="171">
        <f t="shared" si="28"/>
        <v>0.34666666666666668</v>
      </c>
      <c r="W56" s="253"/>
      <c r="X56" s="332"/>
      <c r="Y56" s="265"/>
      <c r="Z56" s="266"/>
      <c r="AA56" s="255">
        <v>5</v>
      </c>
      <c r="AB56" s="254"/>
      <c r="AF56" s="245"/>
      <c r="AG56" s="245"/>
    </row>
    <row r="57" spans="1:33" ht="25.8" customHeight="1" thickBot="1" x14ac:dyDescent="0.35">
      <c r="A57" s="28"/>
      <c r="B57" s="28" t="s">
        <v>117</v>
      </c>
      <c r="C57" s="15"/>
      <c r="D57" s="15">
        <v>4</v>
      </c>
      <c r="E57" s="15"/>
      <c r="F57" s="27"/>
      <c r="G57" s="28">
        <f t="shared" ref="G57:Q57" si="36">SUM(G53:G56)</f>
        <v>20</v>
      </c>
      <c r="H57" s="28">
        <f t="shared" si="36"/>
        <v>600</v>
      </c>
      <c r="I57" s="15">
        <f t="shared" si="36"/>
        <v>208</v>
      </c>
      <c r="J57" s="15">
        <f t="shared" si="36"/>
        <v>120</v>
      </c>
      <c r="K57" s="15">
        <f t="shared" si="36"/>
        <v>88</v>
      </c>
      <c r="L57" s="27">
        <f t="shared" si="36"/>
        <v>0</v>
      </c>
      <c r="M57" s="28">
        <f t="shared" si="36"/>
        <v>392</v>
      </c>
      <c r="N57" s="336">
        <f t="shared" si="36"/>
        <v>0</v>
      </c>
      <c r="O57" s="337">
        <f t="shared" si="36"/>
        <v>0</v>
      </c>
      <c r="P57" s="336">
        <f t="shared" si="36"/>
        <v>7</v>
      </c>
      <c r="Q57" s="15">
        <f t="shared" si="36"/>
        <v>0</v>
      </c>
      <c r="R57" s="336">
        <f>SUM(R53:R56)</f>
        <v>7</v>
      </c>
      <c r="S57" s="337">
        <f>SUM(S53:S56)</f>
        <v>0</v>
      </c>
      <c r="T57" s="119"/>
      <c r="W57" s="46">
        <f t="shared" ref="W57:AB57" si="37">SUM(W12:W56)</f>
        <v>30</v>
      </c>
      <c r="X57" s="383">
        <f t="shared" si="37"/>
        <v>30</v>
      </c>
      <c r="Y57" s="46">
        <f t="shared" si="37"/>
        <v>30</v>
      </c>
      <c r="Z57" s="383">
        <f t="shared" si="37"/>
        <v>30</v>
      </c>
      <c r="AA57" s="46">
        <f t="shared" si="37"/>
        <v>30</v>
      </c>
      <c r="AB57" s="384">
        <f t="shared" si="37"/>
        <v>30</v>
      </c>
      <c r="AC57" s="20">
        <f>SUM(W57:AB57)</f>
        <v>180</v>
      </c>
      <c r="AD57" s="47">
        <v>180</v>
      </c>
    </row>
    <row r="58" spans="1:33" ht="31.5" customHeight="1" thickBot="1" x14ac:dyDescent="0.35">
      <c r="A58" s="14"/>
      <c r="B58" s="14" t="s">
        <v>125</v>
      </c>
      <c r="C58" s="24">
        <f t="shared" ref="C58:S58" si="38">C51+C57</f>
        <v>11</v>
      </c>
      <c r="D58" s="25">
        <f t="shared" si="38"/>
        <v>12</v>
      </c>
      <c r="E58" s="25">
        <f t="shared" si="38"/>
        <v>0</v>
      </c>
      <c r="F58" s="25">
        <v>1</v>
      </c>
      <c r="G58" s="14">
        <f t="shared" si="38"/>
        <v>104</v>
      </c>
      <c r="H58" s="14">
        <f t="shared" si="38"/>
        <v>3120</v>
      </c>
      <c r="I58" s="26">
        <f t="shared" si="38"/>
        <v>926</v>
      </c>
      <c r="J58" s="26">
        <f t="shared" si="38"/>
        <v>532</v>
      </c>
      <c r="K58" s="26">
        <f t="shared" si="38"/>
        <v>394</v>
      </c>
      <c r="L58" s="23">
        <f t="shared" si="38"/>
        <v>0</v>
      </c>
      <c r="M58" s="14">
        <f t="shared" si="38"/>
        <v>2194</v>
      </c>
      <c r="N58" s="24">
        <f t="shared" si="38"/>
        <v>9</v>
      </c>
      <c r="O58" s="23">
        <f t="shared" si="38"/>
        <v>4</v>
      </c>
      <c r="P58" s="26">
        <f t="shared" si="38"/>
        <v>11</v>
      </c>
      <c r="Q58" s="29">
        <f t="shared" si="38"/>
        <v>14</v>
      </c>
      <c r="R58" s="24">
        <f t="shared" si="38"/>
        <v>14</v>
      </c>
      <c r="S58" s="23">
        <f t="shared" si="38"/>
        <v>19</v>
      </c>
      <c r="T58" s="119"/>
      <c r="V58" s="297"/>
      <c r="W58" s="298"/>
      <c r="X58" s="299"/>
      <c r="Y58" s="299"/>
      <c r="Z58" s="299"/>
      <c r="AA58" s="299"/>
      <c r="AB58" s="299"/>
      <c r="AC58" s="297"/>
    </row>
    <row r="59" spans="1:33" ht="23.4" thickBot="1" x14ac:dyDescent="0.35">
      <c r="A59" s="657" t="s">
        <v>118</v>
      </c>
      <c r="B59" s="658"/>
      <c r="C59" s="658"/>
      <c r="D59" s="658"/>
      <c r="E59" s="658"/>
      <c r="F59" s="658"/>
      <c r="G59" s="658"/>
      <c r="H59" s="658"/>
      <c r="I59" s="658"/>
      <c r="J59" s="658"/>
      <c r="K59" s="658"/>
      <c r="L59" s="658"/>
      <c r="M59" s="658"/>
      <c r="N59" s="658"/>
      <c r="O59" s="658"/>
      <c r="P59" s="658"/>
      <c r="Q59" s="658"/>
      <c r="R59" s="658"/>
      <c r="S59" s="659"/>
      <c r="T59" s="119"/>
      <c r="V59" s="297"/>
      <c r="W59" s="298"/>
      <c r="X59" s="299"/>
      <c r="Y59" s="299"/>
      <c r="Z59" s="299"/>
      <c r="AA59" s="299"/>
      <c r="AB59" s="299"/>
      <c r="AC59" s="297"/>
    </row>
    <row r="60" spans="1:33" ht="34.5" customHeight="1" thickBot="1" x14ac:dyDescent="0.35">
      <c r="C60" s="12">
        <f t="shared" ref="C60:S60" si="39">C33+C58</f>
        <v>18</v>
      </c>
      <c r="D60" s="7">
        <f t="shared" si="39"/>
        <v>32</v>
      </c>
      <c r="E60" s="7">
        <f t="shared" si="39"/>
        <v>0</v>
      </c>
      <c r="F60" s="21">
        <f t="shared" si="39"/>
        <v>1</v>
      </c>
      <c r="G60" s="16">
        <f t="shared" si="39"/>
        <v>180</v>
      </c>
      <c r="H60" s="16">
        <f t="shared" si="39"/>
        <v>5400</v>
      </c>
      <c r="I60" s="12">
        <f t="shared" si="39"/>
        <v>1924</v>
      </c>
      <c r="J60" s="7">
        <f t="shared" si="39"/>
        <v>1004</v>
      </c>
      <c r="K60" s="7">
        <f t="shared" si="39"/>
        <v>394</v>
      </c>
      <c r="L60" s="21">
        <f t="shared" si="39"/>
        <v>526</v>
      </c>
      <c r="M60" s="53">
        <f t="shared" si="39"/>
        <v>3476</v>
      </c>
      <c r="N60" s="12">
        <f t="shared" si="39"/>
        <v>24</v>
      </c>
      <c r="O60" s="22">
        <f t="shared" si="39"/>
        <v>24</v>
      </c>
      <c r="P60" s="12">
        <f t="shared" si="39"/>
        <v>23</v>
      </c>
      <c r="Q60" s="401">
        <f t="shared" si="39"/>
        <v>22.5</v>
      </c>
      <c r="R60" s="400">
        <f t="shared" si="39"/>
        <v>25</v>
      </c>
      <c r="S60" s="22">
        <f t="shared" si="39"/>
        <v>20</v>
      </c>
      <c r="T60" s="302">
        <f t="shared" ref="T60:T61" si="40">SUM(N60:S60)</f>
        <v>138.5</v>
      </c>
    </row>
    <row r="61" spans="1:33" ht="18.600000000000001" thickBot="1" x14ac:dyDescent="0.35">
      <c r="C61" s="642" t="s">
        <v>119</v>
      </c>
      <c r="D61" s="643"/>
      <c r="E61" s="643"/>
      <c r="F61" s="643"/>
      <c r="G61" s="643"/>
      <c r="H61" s="643"/>
      <c r="I61" s="643"/>
      <c r="J61" s="643"/>
      <c r="K61" s="643"/>
      <c r="L61" s="643"/>
      <c r="M61" s="644"/>
      <c r="N61" s="121">
        <v>24</v>
      </c>
      <c r="O61" s="122">
        <v>24</v>
      </c>
      <c r="P61" s="121">
        <v>23</v>
      </c>
      <c r="Q61" s="123">
        <v>23</v>
      </c>
      <c r="R61" s="124">
        <v>20</v>
      </c>
      <c r="S61" s="123">
        <v>20</v>
      </c>
      <c r="T61" s="48">
        <f t="shared" si="40"/>
        <v>134</v>
      </c>
      <c r="W61" s="8"/>
      <c r="X61" s="8"/>
      <c r="Y61" s="8"/>
      <c r="Z61" s="8"/>
      <c r="AA61" s="8"/>
      <c r="AB61" s="8"/>
    </row>
    <row r="62" spans="1:33" x14ac:dyDescent="0.3">
      <c r="C62" s="645" t="s">
        <v>120</v>
      </c>
      <c r="D62" s="646"/>
      <c r="E62" s="646"/>
      <c r="F62" s="646"/>
      <c r="G62" s="646"/>
      <c r="H62" s="646"/>
      <c r="I62" s="646"/>
      <c r="J62" s="646"/>
      <c r="K62" s="646"/>
      <c r="L62" s="646"/>
      <c r="M62" s="32">
        <f>SUM(N62:S62)</f>
        <v>18</v>
      </c>
      <c r="N62" s="732">
        <v>4</v>
      </c>
      <c r="O62" s="733">
        <v>3</v>
      </c>
      <c r="P62" s="732">
        <v>2</v>
      </c>
      <c r="Q62" s="283">
        <v>3</v>
      </c>
      <c r="R62" s="421">
        <v>2</v>
      </c>
      <c r="S62" s="283">
        <v>4</v>
      </c>
      <c r="T62" s="48">
        <f>SUM(N62:S62)</f>
        <v>18</v>
      </c>
      <c r="W62" s="8"/>
      <c r="X62" s="8"/>
      <c r="Y62" s="8"/>
      <c r="Z62" s="8"/>
      <c r="AA62" s="8"/>
      <c r="AB62" s="8"/>
    </row>
    <row r="63" spans="1:33" x14ac:dyDescent="0.3">
      <c r="C63" s="647" t="s">
        <v>121</v>
      </c>
      <c r="D63" s="648"/>
      <c r="E63" s="648"/>
      <c r="F63" s="648"/>
      <c r="G63" s="648"/>
      <c r="H63" s="648"/>
      <c r="I63" s="648"/>
      <c r="J63" s="648"/>
      <c r="K63" s="648"/>
      <c r="L63" s="648"/>
      <c r="M63" s="31">
        <f>SUM(N63:S63)</f>
        <v>32</v>
      </c>
      <c r="N63" s="731">
        <v>6</v>
      </c>
      <c r="O63" s="422">
        <v>7</v>
      </c>
      <c r="P63" s="731">
        <v>6</v>
      </c>
      <c r="Q63" s="423">
        <v>4</v>
      </c>
      <c r="R63" s="734">
        <v>7</v>
      </c>
      <c r="S63" s="423">
        <v>2</v>
      </c>
      <c r="T63" s="48">
        <f>SUM(N63:S63)</f>
        <v>32</v>
      </c>
    </row>
    <row r="64" spans="1:33" x14ac:dyDescent="0.3">
      <c r="C64" s="647" t="s">
        <v>122</v>
      </c>
      <c r="D64" s="648"/>
      <c r="E64" s="648"/>
      <c r="F64" s="648"/>
      <c r="G64" s="648"/>
      <c r="H64" s="648"/>
      <c r="I64" s="648"/>
      <c r="J64" s="648"/>
      <c r="K64" s="648"/>
      <c r="L64" s="648"/>
      <c r="M64" s="31">
        <f>SUM(N64:S64)</f>
        <v>0</v>
      </c>
      <c r="N64" s="222"/>
      <c r="O64" s="424"/>
      <c r="P64" s="222"/>
      <c r="Q64" s="195"/>
      <c r="R64" s="194"/>
      <c r="S64" s="195"/>
      <c r="T64" s="193">
        <f t="shared" ref="T64:T65" si="41">SUM(N64:S64)</f>
        <v>0</v>
      </c>
    </row>
    <row r="65" spans="1:24" ht="18.600000000000001" thickBot="1" x14ac:dyDescent="0.35">
      <c r="C65" s="649" t="s">
        <v>123</v>
      </c>
      <c r="D65" s="650"/>
      <c r="E65" s="650"/>
      <c r="F65" s="650"/>
      <c r="G65" s="650"/>
      <c r="H65" s="650"/>
      <c r="I65" s="650"/>
      <c r="J65" s="650"/>
      <c r="K65" s="650"/>
      <c r="L65" s="650"/>
      <c r="M65" s="30">
        <f>SUM(N65:S65)</f>
        <v>1</v>
      </c>
      <c r="N65" s="253"/>
      <c r="O65" s="478"/>
      <c r="P65" s="253"/>
      <c r="Q65" s="254">
        <v>1</v>
      </c>
      <c r="R65" s="255"/>
      <c r="S65" s="254"/>
      <c r="T65" s="193">
        <f t="shared" si="41"/>
        <v>1</v>
      </c>
    </row>
    <row r="66" spans="1:24" ht="39" customHeight="1" thickBot="1" x14ac:dyDescent="0.35">
      <c r="A66" s="636"/>
      <c r="B66" s="637"/>
      <c r="C66" s="640" t="s">
        <v>126</v>
      </c>
      <c r="D66" s="641"/>
      <c r="E66" s="641"/>
      <c r="F66" s="641"/>
      <c r="G66" s="641"/>
      <c r="H66" s="641"/>
      <c r="I66" s="641"/>
      <c r="J66" s="641"/>
      <c r="K66" s="641"/>
      <c r="L66" s="641"/>
      <c r="M66" s="425">
        <f>G33/G60</f>
        <v>0.42222222222222222</v>
      </c>
      <c r="N66" s="18"/>
      <c r="O66" s="18"/>
      <c r="P66" s="18"/>
      <c r="Q66" s="18"/>
      <c r="R66" s="17"/>
      <c r="S66" s="49"/>
      <c r="T66" s="120"/>
      <c r="U66" s="50"/>
      <c r="V66" s="50"/>
      <c r="W66" s="50"/>
    </row>
    <row r="67" spans="1:24" ht="39" customHeight="1" thickBot="1" x14ac:dyDescent="0.35">
      <c r="A67" s="638"/>
      <c r="B67" s="639"/>
      <c r="C67" s="640" t="s">
        <v>127</v>
      </c>
      <c r="D67" s="641"/>
      <c r="E67" s="641"/>
      <c r="F67" s="641"/>
      <c r="G67" s="641"/>
      <c r="H67" s="641"/>
      <c r="I67" s="641"/>
      <c r="J67" s="641"/>
      <c r="K67" s="641"/>
      <c r="L67" s="641"/>
      <c r="M67" s="54">
        <f>(G32+G57)/G60</f>
        <v>0.1388888888888889</v>
      </c>
      <c r="N67" s="19"/>
      <c r="O67" s="19"/>
      <c r="P67" s="19"/>
      <c r="Q67" s="19"/>
      <c r="R67" s="17"/>
      <c r="S67" s="49"/>
      <c r="T67" s="120"/>
      <c r="U67" s="50"/>
      <c r="V67" s="50"/>
      <c r="W67" s="50"/>
    </row>
    <row r="69" spans="1:24" x14ac:dyDescent="0.3">
      <c r="A69" s="2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1:24" x14ac:dyDescent="0.3">
      <c r="A70" s="142"/>
      <c r="B70" s="143"/>
      <c r="C70" s="143"/>
      <c r="D70" s="143"/>
      <c r="E70" s="143"/>
      <c r="F70" s="143"/>
      <c r="G70" s="143"/>
      <c r="H70" s="143"/>
      <c r="I70" s="143"/>
      <c r="J70" s="143"/>
      <c r="K70" s="143"/>
      <c r="L70" s="143"/>
      <c r="M70" s="143"/>
      <c r="N70" s="143"/>
      <c r="O70" s="143"/>
      <c r="P70" s="143"/>
      <c r="Q70" s="143"/>
      <c r="R70" s="143"/>
      <c r="S70" s="143"/>
    </row>
    <row r="71" spans="1:24" x14ac:dyDescent="0.3">
      <c r="A71" s="529"/>
      <c r="B71" s="530"/>
      <c r="C71" s="530"/>
      <c r="D71" s="530"/>
      <c r="E71" s="530"/>
      <c r="F71" s="530"/>
      <c r="G71" s="530"/>
      <c r="H71" s="530"/>
      <c r="I71" s="530"/>
      <c r="J71" s="530"/>
      <c r="K71" s="530"/>
      <c r="L71" s="530"/>
      <c r="M71" s="530"/>
      <c r="N71" s="530"/>
      <c r="O71" s="530"/>
      <c r="P71" s="530"/>
      <c r="Q71" s="530"/>
      <c r="R71" s="143"/>
      <c r="S71" s="143"/>
    </row>
    <row r="72" spans="1:24" x14ac:dyDescent="0.35">
      <c r="A72" s="531"/>
      <c r="B72" s="532" t="s">
        <v>132</v>
      </c>
      <c r="C72" s="533"/>
      <c r="D72" s="632" t="s">
        <v>132</v>
      </c>
      <c r="E72" s="632"/>
      <c r="F72" s="632"/>
      <c r="G72" s="632"/>
      <c r="H72" s="632"/>
      <c r="I72" s="632"/>
      <c r="J72" s="632"/>
      <c r="K72" s="632"/>
      <c r="L72" s="632"/>
      <c r="M72" s="534" t="s">
        <v>132</v>
      </c>
      <c r="N72" s="535"/>
      <c r="O72" s="535"/>
      <c r="P72" s="536"/>
      <c r="Q72" s="536"/>
      <c r="R72" s="144"/>
      <c r="S72" s="145"/>
      <c r="T72" s="51"/>
      <c r="U72" s="51"/>
      <c r="V72" s="51"/>
      <c r="W72" s="51"/>
      <c r="X72" s="51"/>
    </row>
    <row r="73" spans="1:24" x14ac:dyDescent="0.35">
      <c r="A73" s="531"/>
      <c r="B73" s="537" t="s">
        <v>170</v>
      </c>
      <c r="C73" s="538"/>
      <c r="D73" s="715" t="s">
        <v>133</v>
      </c>
      <c r="E73" s="715"/>
      <c r="F73" s="715"/>
      <c r="G73" s="715"/>
      <c r="H73" s="715"/>
      <c r="I73" s="715"/>
      <c r="J73" s="715"/>
      <c r="K73" s="715"/>
      <c r="L73" s="715"/>
      <c r="M73" s="539" t="s">
        <v>171</v>
      </c>
      <c r="N73" s="536"/>
      <c r="O73" s="536"/>
      <c r="P73" s="536"/>
      <c r="Q73" s="536"/>
      <c r="R73" s="144"/>
      <c r="S73" s="145"/>
      <c r="T73" s="51"/>
      <c r="U73" s="51"/>
      <c r="V73" s="51"/>
      <c r="W73" s="51"/>
      <c r="X73" s="51"/>
    </row>
    <row r="74" spans="1:24" x14ac:dyDescent="0.35">
      <c r="A74" s="531"/>
      <c r="B74" s="540" t="s">
        <v>147</v>
      </c>
      <c r="C74" s="538"/>
      <c r="D74" s="715" t="s">
        <v>134</v>
      </c>
      <c r="E74" s="715"/>
      <c r="F74" s="715"/>
      <c r="G74" s="715"/>
      <c r="H74" s="715"/>
      <c r="I74" s="715"/>
      <c r="J74" s="715"/>
      <c r="K74" s="715"/>
      <c r="L74" s="715"/>
      <c r="M74" s="539" t="s">
        <v>172</v>
      </c>
      <c r="N74" s="536"/>
      <c r="O74" s="536"/>
      <c r="P74" s="536"/>
      <c r="Q74" s="536"/>
      <c r="R74" s="144"/>
      <c r="S74" s="145"/>
      <c r="T74" s="51"/>
      <c r="U74" s="51"/>
      <c r="V74" s="51"/>
      <c r="W74" s="51"/>
      <c r="X74" s="51"/>
    </row>
    <row r="75" spans="1:24" x14ac:dyDescent="0.35">
      <c r="A75" s="531"/>
      <c r="B75" s="540" t="s">
        <v>203</v>
      </c>
      <c r="C75" s="538"/>
      <c r="D75" s="715" t="s">
        <v>173</v>
      </c>
      <c r="E75" s="715"/>
      <c r="F75" s="715"/>
      <c r="G75" s="715"/>
      <c r="H75" s="715"/>
      <c r="I75" s="715"/>
      <c r="J75" s="715"/>
      <c r="K75" s="715"/>
      <c r="L75" s="715"/>
      <c r="M75" s="539" t="s">
        <v>174</v>
      </c>
      <c r="N75" s="536"/>
      <c r="O75" s="536"/>
      <c r="P75" s="536"/>
      <c r="Q75" s="536"/>
      <c r="R75" s="144"/>
      <c r="S75" s="145"/>
      <c r="T75" s="51"/>
      <c r="U75" s="51"/>
      <c r="V75" s="51"/>
      <c r="W75" s="51"/>
      <c r="X75" s="51"/>
    </row>
    <row r="76" spans="1:24" x14ac:dyDescent="0.35">
      <c r="A76" s="531"/>
      <c r="B76" s="530"/>
      <c r="C76" s="538"/>
      <c r="D76" s="715" t="s">
        <v>204</v>
      </c>
      <c r="E76" s="715"/>
      <c r="F76" s="715"/>
      <c r="G76" s="715"/>
      <c r="H76" s="715"/>
      <c r="I76" s="715"/>
      <c r="J76" s="715"/>
      <c r="K76" s="715"/>
      <c r="L76" s="715"/>
      <c r="M76" s="536" t="s">
        <v>205</v>
      </c>
      <c r="N76" s="536"/>
      <c r="O76" s="536"/>
      <c r="P76" s="536"/>
      <c r="Q76" s="536"/>
      <c r="R76" s="144"/>
      <c r="S76" s="145"/>
      <c r="T76" s="51"/>
      <c r="U76" s="51"/>
      <c r="V76" s="51"/>
      <c r="W76" s="51"/>
      <c r="X76" s="51"/>
    </row>
    <row r="77" spans="1:24" x14ac:dyDescent="0.35">
      <c r="A77" s="531"/>
      <c r="B77" s="540"/>
      <c r="C77" s="538"/>
      <c r="D77" s="538"/>
      <c r="E77" s="538"/>
      <c r="F77" s="538"/>
      <c r="G77" s="538"/>
      <c r="H77" s="538"/>
      <c r="I77" s="538"/>
      <c r="J77" s="538"/>
      <c r="K77" s="538"/>
      <c r="L77" s="538"/>
      <c r="M77" s="536"/>
      <c r="N77" s="536"/>
      <c r="O77" s="536"/>
      <c r="P77" s="536"/>
      <c r="Q77" s="536"/>
      <c r="R77" s="144"/>
      <c r="S77" s="145"/>
      <c r="T77" s="51"/>
      <c r="U77" s="51"/>
      <c r="V77" s="51"/>
      <c r="W77" s="51"/>
      <c r="X77" s="51"/>
    </row>
    <row r="78" spans="1:24" x14ac:dyDescent="0.35">
      <c r="A78" s="531"/>
      <c r="B78" s="532" t="s">
        <v>132</v>
      </c>
      <c r="C78" s="538"/>
      <c r="D78" s="534" t="s">
        <v>132</v>
      </c>
      <c r="E78" s="536"/>
      <c r="F78" s="536"/>
      <c r="G78" s="536"/>
      <c r="H78" s="536"/>
      <c r="I78" s="536"/>
      <c r="J78" s="536"/>
      <c r="K78" s="541"/>
      <c r="L78" s="541"/>
      <c r="M78" s="534" t="s">
        <v>132</v>
      </c>
      <c r="N78" s="535"/>
      <c r="O78" s="534"/>
      <c r="P78" s="539"/>
      <c r="Q78" s="539"/>
      <c r="R78" s="144"/>
      <c r="S78" s="145"/>
      <c r="T78" s="51"/>
      <c r="U78" s="51"/>
      <c r="V78" s="51"/>
      <c r="W78" s="51"/>
      <c r="X78" s="51"/>
    </row>
    <row r="79" spans="1:24" ht="18.149999999999999" customHeight="1" x14ac:dyDescent="0.35">
      <c r="A79" s="531"/>
      <c r="B79" s="539" t="s">
        <v>175</v>
      </c>
      <c r="C79" s="538"/>
      <c r="D79" s="539" t="s">
        <v>133</v>
      </c>
      <c r="E79" s="536"/>
      <c r="F79" s="536"/>
      <c r="G79" s="539"/>
      <c r="H79" s="536"/>
      <c r="I79" s="536"/>
      <c r="J79" s="536"/>
      <c r="K79" s="538"/>
      <c r="L79" s="538"/>
      <c r="M79" s="714" t="s">
        <v>183</v>
      </c>
      <c r="N79" s="714"/>
      <c r="O79" s="714"/>
      <c r="P79" s="714"/>
      <c r="Q79" s="714"/>
      <c r="R79" s="527"/>
      <c r="S79" s="145"/>
      <c r="T79" s="51"/>
      <c r="U79" s="51"/>
      <c r="V79" s="51"/>
      <c r="W79" s="51"/>
      <c r="X79" s="51"/>
    </row>
    <row r="80" spans="1:24" ht="18.149999999999999" customHeight="1" x14ac:dyDescent="0.35">
      <c r="A80" s="531"/>
      <c r="B80" s="536" t="s">
        <v>178</v>
      </c>
      <c r="C80" s="538"/>
      <c r="D80" s="544" t="s">
        <v>206</v>
      </c>
      <c r="E80" s="544"/>
      <c r="F80" s="544"/>
      <c r="G80" s="544"/>
      <c r="H80" s="544"/>
      <c r="I80" s="544"/>
      <c r="J80" s="536"/>
      <c r="K80" s="538"/>
      <c r="L80" s="538"/>
      <c r="M80" s="714"/>
      <c r="N80" s="714"/>
      <c r="O80" s="714"/>
      <c r="P80" s="714"/>
      <c r="Q80" s="714"/>
      <c r="R80" s="527"/>
      <c r="S80" s="145"/>
      <c r="T80" s="51"/>
      <c r="U80" s="51"/>
      <c r="V80" s="51"/>
      <c r="W80" s="51"/>
      <c r="X80" s="51"/>
    </row>
    <row r="81" spans="1:24" ht="21" x14ac:dyDescent="0.35">
      <c r="A81" s="531"/>
      <c r="B81" s="540" t="s">
        <v>207</v>
      </c>
      <c r="C81" s="542"/>
      <c r="D81" s="544" t="s">
        <v>208</v>
      </c>
      <c r="E81" s="544"/>
      <c r="F81" s="544"/>
      <c r="G81" s="545"/>
      <c r="H81" s="544"/>
      <c r="I81" s="544"/>
      <c r="J81" s="536"/>
      <c r="K81" s="538"/>
      <c r="L81" s="538"/>
      <c r="M81" s="714"/>
      <c r="N81" s="714"/>
      <c r="O81" s="714"/>
      <c r="P81" s="714"/>
      <c r="Q81" s="714"/>
      <c r="R81" s="527"/>
      <c r="S81" s="145"/>
      <c r="T81" s="51"/>
      <c r="U81" s="51"/>
      <c r="V81" s="51"/>
      <c r="W81" s="51"/>
      <c r="X81" s="51"/>
    </row>
    <row r="82" spans="1:24" ht="19.350000000000001" customHeight="1" x14ac:dyDescent="0.35">
      <c r="A82" s="531"/>
      <c r="B82" s="540" t="s">
        <v>209</v>
      </c>
      <c r="C82" s="538"/>
      <c r="D82" s="536" t="s">
        <v>204</v>
      </c>
      <c r="E82" s="536"/>
      <c r="F82" s="536"/>
      <c r="G82" s="539"/>
      <c r="H82" s="536"/>
      <c r="I82" s="536"/>
      <c r="J82" s="536"/>
      <c r="K82" s="538"/>
      <c r="L82" s="538"/>
      <c r="M82" s="536" t="s">
        <v>184</v>
      </c>
      <c r="N82" s="536"/>
      <c r="O82" s="536"/>
      <c r="P82" s="536"/>
      <c r="Q82" s="536"/>
      <c r="R82" s="144"/>
      <c r="S82" s="145"/>
      <c r="T82" s="51"/>
      <c r="U82" s="51"/>
      <c r="V82" s="51"/>
      <c r="W82" s="51"/>
      <c r="X82" s="51"/>
    </row>
    <row r="83" spans="1:24" x14ac:dyDescent="0.35">
      <c r="A83" s="531"/>
      <c r="B83" s="540"/>
      <c r="C83" s="538"/>
      <c r="D83" s="538"/>
      <c r="E83" s="538"/>
      <c r="F83" s="538"/>
      <c r="G83" s="538"/>
      <c r="H83" s="538"/>
      <c r="I83" s="538"/>
      <c r="J83" s="538"/>
      <c r="K83" s="538"/>
      <c r="L83" s="538"/>
      <c r="M83" s="536" t="s">
        <v>205</v>
      </c>
      <c r="N83" s="536"/>
      <c r="O83" s="543"/>
      <c r="P83" s="543"/>
      <c r="Q83" s="543"/>
      <c r="R83" s="144"/>
      <c r="S83" s="145"/>
      <c r="T83" s="51"/>
      <c r="U83" s="51"/>
      <c r="V83" s="51"/>
      <c r="W83" s="51"/>
      <c r="X83" s="51"/>
    </row>
    <row r="84" spans="1:24" x14ac:dyDescent="0.3">
      <c r="A84" s="146"/>
      <c r="B84" s="147"/>
      <c r="C84" s="147"/>
      <c r="D84" s="147"/>
      <c r="E84" s="147"/>
      <c r="F84" s="147"/>
      <c r="G84" s="147"/>
      <c r="H84" s="147"/>
      <c r="I84" s="147"/>
      <c r="J84" s="147"/>
      <c r="K84" s="147"/>
      <c r="L84" s="147"/>
      <c r="M84" s="147"/>
      <c r="N84" s="147"/>
      <c r="O84" s="147"/>
      <c r="P84" s="147"/>
      <c r="Q84" s="147"/>
      <c r="R84" s="147"/>
      <c r="S84" s="147"/>
    </row>
  </sheetData>
  <mergeCells count="51">
    <mergeCell ref="M79:Q81"/>
    <mergeCell ref="D73:L73"/>
    <mergeCell ref="D74:L74"/>
    <mergeCell ref="D75:L75"/>
    <mergeCell ref="D76:L76"/>
    <mergeCell ref="F4:F7"/>
    <mergeCell ref="I4:I7"/>
    <mergeCell ref="J4:L4"/>
    <mergeCell ref="A2:A7"/>
    <mergeCell ref="B2:B7"/>
    <mergeCell ref="C2:F2"/>
    <mergeCell ref="G2:G7"/>
    <mergeCell ref="H2:M2"/>
    <mergeCell ref="C3:C7"/>
    <mergeCell ref="D3:D7"/>
    <mergeCell ref="E3:F3"/>
    <mergeCell ref="M3:M7"/>
    <mergeCell ref="H3:H7"/>
    <mergeCell ref="E4:E7"/>
    <mergeCell ref="N2:S2"/>
    <mergeCell ref="AF40:AG40"/>
    <mergeCell ref="W10:AB10"/>
    <mergeCell ref="A30:S30"/>
    <mergeCell ref="A9:S9"/>
    <mergeCell ref="A10:S10"/>
    <mergeCell ref="A11:S11"/>
    <mergeCell ref="N6:S6"/>
    <mergeCell ref="J5:J7"/>
    <mergeCell ref="K5:K7"/>
    <mergeCell ref="L5:L7"/>
    <mergeCell ref="P3:Q3"/>
    <mergeCell ref="R3:S3"/>
    <mergeCell ref="N4:S4"/>
    <mergeCell ref="I3:L3"/>
    <mergeCell ref="N3:O3"/>
    <mergeCell ref="D72:L72"/>
    <mergeCell ref="A1:S1"/>
    <mergeCell ref="A66:B66"/>
    <mergeCell ref="A67:B67"/>
    <mergeCell ref="C66:L66"/>
    <mergeCell ref="C67:L67"/>
    <mergeCell ref="C61:M61"/>
    <mergeCell ref="C62:L62"/>
    <mergeCell ref="C63:L63"/>
    <mergeCell ref="C64:L64"/>
    <mergeCell ref="C65:L65"/>
    <mergeCell ref="A52:S52"/>
    <mergeCell ref="B53:B56"/>
    <mergeCell ref="A59:S59"/>
    <mergeCell ref="A34:S34"/>
    <mergeCell ref="A35:S35"/>
  </mergeCells>
  <pageMargins left="0.52" right="0.23" top="0.34" bottom="0.3" header="0.31496062992125984" footer="0.31496062992125984"/>
  <pageSetup paperSize="9" scale="49" orientation="landscape" r:id="rId1"/>
  <rowBreaks count="1" manualBreakCount="1">
    <brk id="51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ГРАФІК НАВЧАЛЬНОГО ПРОЦЕСУ</vt:lpstr>
      <vt:lpstr>Навчальний план</vt:lpstr>
      <vt:lpstr>'ГРАФІК НАВЧАЛЬНОГО ПРОЦЕСУ'!Область_друку</vt:lpstr>
      <vt:lpstr>'Навчальний план'!Область_друку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2024-08-01T09:19:01Z</cp:lastPrinted>
  <dcterms:created xsi:type="dcterms:W3CDTF">2023-02-03T09:14:54Z</dcterms:created>
  <dcterms:modified xsi:type="dcterms:W3CDTF">2026-08-31T11:12:53Z</dcterms:modified>
</cp:coreProperties>
</file>