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 activeTab="1"/>
  </bookViews>
  <sheets>
    <sheet name="титул" sheetId="1" r:id="rId1"/>
    <sheet name="Навчальний план" sheetId="2" r:id="rId2"/>
  </sheets>
  <definedNames>
    <definedName name="_xlnm.Print_Area" localSheetId="1">'Навчальний план'!$A$1:$V$81</definedName>
    <definedName name="_xlnm.Print_Area" localSheetId="0">титул!$A$1:$BA$36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2" l="1"/>
  <c r="M19" i="2" s="1"/>
  <c r="H19" i="2"/>
  <c r="G20" i="2"/>
  <c r="I18" i="2"/>
  <c r="R18" i="2" s="1"/>
  <c r="H18" i="2"/>
  <c r="M18" i="2" s="1"/>
  <c r="Q20" i="2" l="1"/>
  <c r="P20" i="2"/>
  <c r="O20" i="2"/>
  <c r="N20" i="2"/>
  <c r="L20" i="2"/>
  <c r="K20" i="2"/>
  <c r="J20" i="2"/>
  <c r="U55" i="2" l="1"/>
  <c r="H40" i="2" l="1"/>
  <c r="I40" i="2"/>
  <c r="M40" i="2" s="1"/>
  <c r="H36" i="2"/>
  <c r="I36" i="2"/>
  <c r="H28" i="2"/>
  <c r="I28" i="2"/>
  <c r="R28" i="2" s="1"/>
  <c r="M36" i="2" l="1"/>
  <c r="M28" i="2"/>
  <c r="R36" i="2"/>
  <c r="R40" i="2"/>
  <c r="T54" i="2"/>
  <c r="U54" i="2"/>
  <c r="V54" i="2"/>
  <c r="S54" i="2"/>
  <c r="H22" i="2"/>
  <c r="R58" i="2" l="1"/>
  <c r="R59" i="2"/>
  <c r="T55" i="2" l="1"/>
  <c r="V55" i="2"/>
  <c r="S55" i="2"/>
  <c r="I12" i="2" l="1"/>
  <c r="H12" i="2"/>
  <c r="R12" i="2" l="1"/>
  <c r="M12" i="2"/>
  <c r="R55" i="2"/>
  <c r="R56" i="2"/>
  <c r="R57" i="2"/>
  <c r="I34" i="2" l="1"/>
  <c r="H34" i="2"/>
  <c r="I41" i="2"/>
  <c r="H41" i="2"/>
  <c r="R41" i="2" l="1"/>
  <c r="M34" i="2"/>
  <c r="M41" i="2"/>
  <c r="I39" i="2"/>
  <c r="H39" i="2"/>
  <c r="R39" i="2" l="1"/>
  <c r="M39" i="2"/>
  <c r="H48" i="2"/>
  <c r="H47" i="2"/>
  <c r="M48" i="2" l="1"/>
  <c r="M47" i="2"/>
  <c r="H44" i="2"/>
  <c r="M44" i="2" s="1"/>
  <c r="H43" i="2"/>
  <c r="M43" i="2" s="1"/>
  <c r="H42" i="2"/>
  <c r="M42" i="2" s="1"/>
  <c r="I35" i="2"/>
  <c r="H35" i="2"/>
  <c r="I37" i="2"/>
  <c r="H37" i="2"/>
  <c r="I30" i="2"/>
  <c r="H30" i="2"/>
  <c r="I33" i="2"/>
  <c r="H33" i="2"/>
  <c r="I32" i="2"/>
  <c r="H32" i="2"/>
  <c r="I27" i="2"/>
  <c r="H27" i="2"/>
  <c r="I29" i="2"/>
  <c r="H29" i="2"/>
  <c r="I38" i="2"/>
  <c r="H38" i="2"/>
  <c r="I11" i="2"/>
  <c r="H11" i="2"/>
  <c r="I17" i="2"/>
  <c r="H17" i="2"/>
  <c r="I16" i="2"/>
  <c r="H16" i="2"/>
  <c r="I13" i="2"/>
  <c r="H13" i="2"/>
  <c r="I14" i="2"/>
  <c r="H14" i="2"/>
  <c r="I31" i="2"/>
  <c r="H31" i="2"/>
  <c r="I15" i="2"/>
  <c r="H15" i="2"/>
  <c r="H20" i="2" s="1"/>
  <c r="I20" i="2" l="1"/>
  <c r="M15" i="2"/>
  <c r="M31" i="2"/>
  <c r="M14" i="2"/>
  <c r="M13" i="2"/>
  <c r="M16" i="2"/>
  <c r="M17" i="2"/>
  <c r="M11" i="2"/>
  <c r="M33" i="2"/>
  <c r="M37" i="2"/>
  <c r="M35" i="2"/>
  <c r="M38" i="2"/>
  <c r="M30" i="2"/>
  <c r="M32" i="2"/>
  <c r="M27" i="2"/>
  <c r="M29" i="2"/>
  <c r="M20" i="2" l="1"/>
  <c r="R19" i="2"/>
  <c r="C50" i="2"/>
  <c r="D50" i="2"/>
  <c r="E50" i="2"/>
  <c r="F50" i="2"/>
  <c r="N49" i="2"/>
  <c r="O49" i="2"/>
  <c r="P49" i="2"/>
  <c r="Q49" i="2"/>
  <c r="G49" i="2"/>
  <c r="G45" i="2"/>
  <c r="J45" i="2"/>
  <c r="K45" i="2"/>
  <c r="L45" i="2"/>
  <c r="N45" i="2"/>
  <c r="O45" i="2"/>
  <c r="P45" i="2"/>
  <c r="Q45" i="2"/>
  <c r="D24" i="2"/>
  <c r="E24" i="2"/>
  <c r="F24" i="2"/>
  <c r="C24" i="2"/>
  <c r="N23" i="2"/>
  <c r="O23" i="2"/>
  <c r="P23" i="2"/>
  <c r="Q23" i="2"/>
  <c r="G23" i="2"/>
  <c r="M56" i="2"/>
  <c r="M57" i="2"/>
  <c r="M58" i="2"/>
  <c r="M59" i="2"/>
  <c r="I49" i="2"/>
  <c r="H49" i="2"/>
  <c r="H45" i="2" l="1"/>
  <c r="H50" i="2" s="1"/>
  <c r="F54" i="2"/>
  <c r="D54" i="2"/>
  <c r="P50" i="2"/>
  <c r="N50" i="2"/>
  <c r="G50" i="2"/>
  <c r="Q50" i="2"/>
  <c r="O50" i="2"/>
  <c r="I45" i="2"/>
  <c r="I50" i="2" s="1"/>
  <c r="E54" i="2"/>
  <c r="C54" i="2"/>
  <c r="R27" i="2"/>
  <c r="R32" i="2"/>
  <c r="R33" i="2"/>
  <c r="R30" i="2"/>
  <c r="R37" i="2"/>
  <c r="R35" i="2"/>
  <c r="R34" i="2"/>
  <c r="R47" i="2"/>
  <c r="R48" i="2"/>
  <c r="R29" i="2"/>
  <c r="M49" i="2" l="1"/>
  <c r="M45" i="2"/>
  <c r="M50" i="2" l="1"/>
  <c r="H23" i="2"/>
  <c r="I23" i="2"/>
  <c r="R22" i="2"/>
  <c r="M22" i="2"/>
  <c r="M23" i="2" l="1"/>
  <c r="R31" i="2"/>
  <c r="R14" i="2"/>
  <c r="R13" i="2"/>
  <c r="R16" i="2"/>
  <c r="R17" i="2"/>
  <c r="R11" i="2"/>
  <c r="R38" i="2"/>
  <c r="R15" i="2"/>
  <c r="B8" i="2" l="1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P8" i="2" s="1"/>
  <c r="Q8" i="2" s="1"/>
  <c r="C36" i="1" l="1"/>
  <c r="D36" i="1"/>
  <c r="E36" i="1"/>
  <c r="F36" i="1"/>
  <c r="G36" i="1"/>
  <c r="B36" i="1"/>
  <c r="H34" i="1"/>
  <c r="H35" i="1"/>
  <c r="H36" i="1" l="1"/>
  <c r="W54" i="2"/>
  <c r="G24" i="2"/>
  <c r="G54" i="2" l="1"/>
  <c r="M60" i="2" l="1"/>
  <c r="G53" i="2"/>
  <c r="M61" i="2"/>
  <c r="G52" i="2"/>
  <c r="J24" i="2"/>
  <c r="J54" i="2" s="1"/>
  <c r="L24" i="2"/>
  <c r="L54" i="2"/>
  <c r="I24" i="2"/>
  <c r="I54" i="2" s="1"/>
  <c r="K24" i="2"/>
  <c r="K54" i="2" s="1"/>
  <c r="N24" i="2"/>
  <c r="N54" i="2" s="1"/>
  <c r="P24" i="2"/>
  <c r="P54" i="2"/>
  <c r="Q24" i="2"/>
  <c r="Q54" i="2" s="1"/>
  <c r="M24" i="2"/>
  <c r="M54" i="2" s="1"/>
  <c r="O24" i="2"/>
  <c r="O54" i="2"/>
  <c r="H24" i="2"/>
  <c r="H54" i="2"/>
  <c r="R54" i="2" l="1"/>
</calcChain>
</file>

<file path=xl/sharedStrings.xml><?xml version="1.0" encoding="utf-8"?>
<sst xmlns="http://schemas.openxmlformats.org/spreadsheetml/2006/main" count="300" uniqueCount="191">
  <si>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</si>
  <si>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</si>
  <si>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</si>
  <si>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</si>
  <si>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</si>
  <si>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</si>
  <si>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Відкритого міжнародного університету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</si>
  <si>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</si>
  <si>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</si>
  <si>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</si>
  <si>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</si>
  <si>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</si>
  <si>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</si>
  <si>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</si>
  <si>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</si>
  <si>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</si>
  <si>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</si>
  <si>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</si>
  <si>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</si>
  <si>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</si>
  <si>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</si>
  <si>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</si>
  <si>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</si>
  <si>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</si>
  <si>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</si>
  <si>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</si>
  <si>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</si>
  <si>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</si>
  <si>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</si>
  <si>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</si>
  <si>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Екзаменаційна сесія</t>
  </si>
  <si>
    <t>Практика</t>
  </si>
  <si>
    <t>Канікули</t>
  </si>
  <si>
    <t>Семестр</t>
  </si>
  <si>
    <t>Тижні</t>
  </si>
  <si>
    <t>Назва</t>
  </si>
  <si>
    <t>Навчальна</t>
  </si>
  <si>
    <t>Міністерство освіти і науки України</t>
  </si>
  <si>
    <t>Заклад вищої освіти</t>
  </si>
  <si>
    <t>Фаховий коледж "Освіта"</t>
  </si>
  <si>
    <t>підготовки фахового молодшого бакалавра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</si>
  <si>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</si>
  <si>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t>Теоретичне навчання</t>
  </si>
  <si>
    <t>Виконання кваліфікаційної роботи</t>
  </si>
  <si>
    <t>Всього тижнів у навчальному році</t>
  </si>
  <si>
    <t>Атестація здобувачів ФПО</t>
  </si>
  <si>
    <t>Назви практики</t>
  </si>
  <si>
    <t>Кредити ЄКТС</t>
  </si>
  <si>
    <t>Форма атестації (іспит, дипломний проєкт (робота))</t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</si>
  <si>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</si>
  <si>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</si>
  <si>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</si>
  <si>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</si>
  <si>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</si>
  <si>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</si>
  <si>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</si>
  <si>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</si>
  <si>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</si>
  <si>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</si>
  <si>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II курс</t>
  </si>
  <si>
    <t>проєкти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</si>
  <si>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</si>
  <si>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</si>
  <si>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</si>
  <si>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</si>
  <si>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</si>
  <si>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</si>
  <si>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Код освітньої компоненти</t>
  </si>
  <si>
    <t>ІІІ курс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</si>
  <si>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</si>
  <si>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</si>
  <si>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</si>
  <si>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</si>
  <si>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</si>
  <si>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</si>
  <si>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</si>
  <si>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</si>
  <si>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</si>
  <si>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Всього за п. 1.1</t>
  </si>
  <si>
    <t>Кредити ЄКТС на семестр</t>
  </si>
  <si>
    <t>1.2. Вибіркові компоненти освітньої програми</t>
  </si>
  <si>
    <t>ВК 1.1</t>
  </si>
  <si>
    <t>Всього за п. 1.2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</si>
  <si>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</si>
  <si>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</si>
  <si>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</si>
  <si>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</si>
  <si>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</si>
  <si>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</si>
  <si>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</si>
  <si>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</si>
  <si>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</si>
  <si>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ПР 1</t>
  </si>
  <si>
    <t>ПР 2</t>
  </si>
  <si>
    <t>Навчальна практика</t>
  </si>
  <si>
    <t>Всього за п. 2.1</t>
  </si>
  <si>
    <t>2.2. Вибіркові компоненти освітньої програми</t>
  </si>
  <si>
    <t>ВК 2.1</t>
  </si>
  <si>
    <t>Дисципліни вільного вибору студентів із переліку циклу професійної підготовки</t>
  </si>
  <si>
    <t>ВК 2.2</t>
  </si>
  <si>
    <t>Всього за п. 2.2</t>
  </si>
  <si>
    <t xml:space="preserve">ЗАГАЛЬНА КІЛЬКІСТЬ ГОДИН </t>
  </si>
  <si>
    <t xml:space="preserve">Кількість екзаменів     </t>
  </si>
  <si>
    <t>Кількість заліків</t>
  </si>
  <si>
    <t>Кількість курсових проєктів</t>
  </si>
  <si>
    <t>Кількість курсових робіт</t>
  </si>
  <si>
    <t>Всього за циклом загальної підготовки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</si>
  <si>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</si>
  <si>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</si>
  <si>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</si>
  <si>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ЗВЕДЕНІ ДАНІ ПРО БЮДЖЕТ ЧАСУ, тижні</t>
  </si>
  <si>
    <t>ІІ. ПРАКТИКА</t>
  </si>
  <si>
    <t>ІV. АТАСТАЦІЯ ЗДОБУВАЧІВ ФАХОВОЇ ПЕРЕДВИЩОЇ ОСВІТИ</t>
  </si>
  <si>
    <t>V. ПЛАН ОСВІТНЬОГО ПРОЦЕСУ</t>
  </si>
  <si>
    <t>ПОГОДЖЕНО</t>
  </si>
  <si>
    <t>__________________ Петро ТАЛАНЧУК</t>
  </si>
  <si>
    <t>А</t>
  </si>
  <si>
    <r>
      <t>ПОЗНАЧЕННЯ:</t>
    </r>
    <r>
      <rPr>
        <sz val="12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А – підсумкова атестація</t>
    </r>
  </si>
  <si>
    <t>Україна в контексті світового розвитку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</si>
  <si>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</si>
  <si>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</si>
  <si>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Інформаційні технології</t>
  </si>
  <si>
    <t>Основи наукових досліджень та академічного письма</t>
  </si>
  <si>
    <t>Інклюзивне суспільство</t>
  </si>
  <si>
    <t>Основи навчання студентів (самоуправління навчанням)</t>
  </si>
  <si>
    <t>Основи підприємництва</t>
  </si>
  <si>
    <t>Економічна теорія (мікро- та макроекономіка)</t>
  </si>
  <si>
    <t>Економіка підприємства</t>
  </si>
  <si>
    <t>Менеджмент</t>
  </si>
  <si>
    <t>Маркетинг</t>
  </si>
  <si>
    <t>Товарознавство</t>
  </si>
  <si>
    <t>Кваліфікаційний іспит</t>
  </si>
  <si>
    <t>Права людини та верховенство права в сучасних реаліях</t>
  </si>
  <si>
    <t>ОК 2.9</t>
  </si>
  <si>
    <t>управління та адміністрування</t>
  </si>
  <si>
    <t>______________ Ростислав ДУБАС</t>
  </si>
  <si>
    <t>______________Світлана СМОЛЯНОВА</t>
  </si>
  <si>
    <t>Голова Науково-методичного об'єднання</t>
  </si>
  <si>
    <t>Проректор з освітньої діяльності</t>
  </si>
  <si>
    <t>___________ Оксана КОЛЯДА</t>
  </si>
  <si>
    <t>Директор Фахового коледжу "Освіта"</t>
  </si>
  <si>
    <r>
      <t>Термін навчання</t>
    </r>
    <r>
      <rPr>
        <sz val="12"/>
        <color rgb="FFFF0000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рік 10 місяців</t>
    </r>
  </si>
  <si>
    <t>Охорона праці, безпека життєдіяльності та цивільний захист</t>
  </si>
  <si>
    <r>
      <t xml:space="preserve">На основі: </t>
    </r>
    <r>
      <rPr>
        <b/>
        <sz val="12"/>
        <rFont val="Times New Roman"/>
        <family val="1"/>
        <charset val="204"/>
      </rPr>
      <t>повної загальної середньої освіти</t>
    </r>
  </si>
  <si>
    <r>
      <t xml:space="preserve">Освітня кваліфікація: </t>
    </r>
    <r>
      <rPr>
        <b/>
        <sz val="12"/>
        <rFont val="Times New Roman"/>
        <family val="1"/>
        <charset val="204"/>
      </rPr>
      <t>фаховий молодший бакалавр з маркетингу</t>
    </r>
  </si>
  <si>
    <t>1.1. Обов’язкові компоненти освітньої програми</t>
  </si>
  <si>
    <t>2.1. Обов’язкові компоненти освітньої програми</t>
  </si>
  <si>
    <t>Начальник відділу</t>
  </si>
  <si>
    <t>методичної роботи</t>
  </si>
  <si>
    <t>__________Вікторія БАУЛА</t>
  </si>
  <si>
    <t xml:space="preserve">протокол № 3 </t>
  </si>
  <si>
    <r>
      <t xml:space="preserve">Спеціальність D 5 </t>
    </r>
    <r>
      <rPr>
        <b/>
        <sz val="12"/>
        <rFont val="Times New Roman"/>
        <family val="1"/>
        <charset val="204"/>
      </rPr>
      <t>Маркетинг</t>
    </r>
  </si>
  <si>
    <r>
      <t xml:space="preserve">Рік вступу: </t>
    </r>
    <r>
      <rPr>
        <b/>
        <sz val="12"/>
        <rFont val="Times New Roman"/>
        <family val="1"/>
        <charset val="204"/>
      </rPr>
      <t>2025-2026 н.р.</t>
    </r>
  </si>
  <si>
    <t>"08" квітня 2025 р.</t>
  </si>
  <si>
    <t>"12" березня 2025 р.</t>
  </si>
  <si>
    <t>"10" квітня 2025 р.</t>
  </si>
  <si>
    <t>"17" квітня 2025 р.</t>
  </si>
  <si>
    <t>Іноземна мова (за професійним спрямуванням)</t>
  </si>
  <si>
    <t>ID 78387</t>
  </si>
  <si>
    <r>
      <t xml:space="preserve">Галузь знань:  </t>
    </r>
    <r>
      <rPr>
        <b/>
        <sz val="12"/>
        <rFont val="Times New Roman"/>
        <family val="1"/>
        <charset val="204"/>
      </rPr>
      <t>D Бізнес, адміністрування та право</t>
    </r>
  </si>
  <si>
    <t>І . ГРАФІК ОСВІТНЬОГО ПРОЦЕСУ</t>
  </si>
  <si>
    <t>"24" квітня 2025 року</t>
  </si>
  <si>
    <t>від "24" квітня 2025 року</t>
  </si>
  <si>
    <t>Marketing</t>
  </si>
  <si>
    <t>Навчальна (ознайомча)</t>
  </si>
  <si>
    <t>Навчальна (ознайомча) практика</t>
  </si>
  <si>
    <t>VI. ПЕРЕЛІК НЕОБХІДНИХ КАБІНЕТІВ, ЛАБОРАТОРІЙ, МАЙСТЕРЕНЬ</t>
  </si>
  <si>
    <t>№</t>
  </si>
  <si>
    <t>Кабінети</t>
  </si>
  <si>
    <t>Лабораторії</t>
  </si>
  <si>
    <t>Майстерні</t>
  </si>
  <si>
    <t>Відкритий міжнародний університет розвитку людини "Україна"</t>
  </si>
  <si>
    <t>Циклова комісія управління та адміністрування</t>
  </si>
  <si>
    <t>Завідувач циклової комісії</t>
  </si>
  <si>
    <r>
      <t xml:space="preserve">Форма здобуття освіти: </t>
    </r>
    <r>
      <rPr>
        <b/>
        <sz val="12"/>
        <rFont val="Times New Roman"/>
        <family val="1"/>
        <charset val="204"/>
      </rPr>
      <t>денна, мережева</t>
    </r>
  </si>
  <si>
    <t>Рекомендована кількість годин на тиждень</t>
  </si>
  <si>
    <t>Теорія маркетингу</t>
  </si>
  <si>
    <t>Маркетингові дослідження</t>
  </si>
  <si>
    <t>Командотворення</t>
  </si>
  <si>
    <t>Інформаційні системи і технології в галузі маркетингу</t>
  </si>
  <si>
    <t xml:space="preserve">Маркетингова діяльність </t>
  </si>
  <si>
    <t>Ризики в маркетинговій діяльності</t>
  </si>
  <si>
    <r>
      <t xml:space="preserve">Вступ до спеціальності </t>
    </r>
    <r>
      <rPr>
        <sz val="11"/>
        <color rgb="FFFF0000"/>
        <rFont val="Times New Roman"/>
        <family val="1"/>
        <charset val="204"/>
      </rPr>
      <t>з історією маркетинга</t>
    </r>
  </si>
  <si>
    <t>ОК 2.10</t>
  </si>
  <si>
    <t>ОК 2.11</t>
  </si>
  <si>
    <t>ОК 2.12</t>
  </si>
  <si>
    <t>ОК 2.13</t>
  </si>
  <si>
    <t>ОК 2.14</t>
  </si>
  <si>
    <t>ОК 2.15</t>
  </si>
  <si>
    <t>ОК 1.9</t>
  </si>
  <si>
    <t>Основи національного спротиву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</si>
</sst>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\2\.0"/>
    <numFmt numFmtId="166" formatCode="0.0%"/>
  </numFmts>
  <fonts count="5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b/>
      <sz val="12"/>
      <color indexed="5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1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1"/>
      <color indexed="18"/>
      <name val="Times New Roman Cyr"/>
      <charset val="204"/>
    </font>
    <font>
      <sz val="11"/>
      <color theme="6" tint="-0.499984740745262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2"/>
      <color theme="6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1"/>
      <color indexed="17"/>
      <name val="Times New Roman"/>
      <family val="1"/>
      <charset val="204"/>
    </font>
    <font>
      <sz val="14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u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206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9" fillId="0" borderId="0"/>
    <xf numFmtId="9" fontId="29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681">
    <xf numFmtId="0" fontId="0" fillId="0" borderId="0" xfId="0"/>
    <xf numFmtId="0" fontId="3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vertical="top" wrapText="1"/>
    </xf>
    <xf numFmtId="0" fontId="18" fillId="0" borderId="0" xfId="1" applyFont="1" applyFill="1" applyAlignment="1">
      <alignment vertical="center" wrapText="1"/>
    </xf>
    <xf numFmtId="0" fontId="19" fillId="0" borderId="0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vertical="top" wrapText="1"/>
    </xf>
    <xf numFmtId="0" fontId="13" fillId="0" borderId="0" xfId="1" applyFont="1" applyFill="1" applyBorder="1" applyAlignment="1">
      <alignment vertical="center" textRotation="90" wrapText="1"/>
    </xf>
    <xf numFmtId="0" fontId="11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10" fillId="0" borderId="0" xfId="1" applyFont="1" applyFill="1" applyAlignment="1">
      <alignment wrapText="1"/>
    </xf>
    <xf numFmtId="0" fontId="5" fillId="0" borderId="0" xfId="1" applyFont="1" applyFill="1" applyAlignment="1">
      <alignment wrapText="1"/>
    </xf>
    <xf numFmtId="0" fontId="7" fillId="0" borderId="0" xfId="1" applyFont="1" applyFill="1" applyAlignment="1">
      <alignment vertical="top" wrapText="1"/>
    </xf>
    <xf numFmtId="0" fontId="8" fillId="0" borderId="0" xfId="1" applyFont="1" applyFill="1" applyAlignment="1">
      <alignment horizontal="center" vertical="top" wrapText="1"/>
    </xf>
    <xf numFmtId="0" fontId="5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10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horizontal="left" wrapText="1"/>
    </xf>
    <xf numFmtId="0" fontId="6" fillId="0" borderId="0" xfId="1" applyFont="1" applyFill="1" applyBorder="1" applyAlignment="1">
      <alignment wrapText="1"/>
    </xf>
    <xf numFmtId="0" fontId="10" fillId="0" borderId="0" xfId="1" applyFont="1" applyFill="1" applyAlignment="1">
      <alignment horizontal="left" wrapText="1"/>
    </xf>
    <xf numFmtId="0" fontId="10" fillId="0" borderId="0" xfId="1" applyFont="1" applyFill="1" applyBorder="1" applyAlignment="1">
      <alignment wrapText="1"/>
    </xf>
    <xf numFmtId="0" fontId="14" fillId="0" borderId="0" xfId="1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wrapText="1"/>
    </xf>
    <xf numFmtId="0" fontId="15" fillId="0" borderId="0" xfId="1" applyFont="1" applyFill="1" applyBorder="1" applyAlignment="1">
      <alignment vertical="center" wrapText="1"/>
    </xf>
    <xf numFmtId="0" fontId="15" fillId="0" borderId="0" xfId="1" applyFont="1" applyFill="1" applyAlignment="1">
      <alignment wrapText="1"/>
    </xf>
    <xf numFmtId="0" fontId="8" fillId="0" borderId="0" xfId="1" applyFont="1" applyFill="1" applyBorder="1" applyAlignment="1">
      <alignment wrapText="1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wrapText="1"/>
    </xf>
    <xf numFmtId="0" fontId="16" fillId="0" borderId="0" xfId="0" applyFont="1" applyFill="1" applyAlignment="1">
      <alignment horizontal="justify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wrapText="1"/>
    </xf>
    <xf numFmtId="0" fontId="19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15" fillId="0" borderId="0" xfId="1" applyFont="1" applyFill="1" applyAlignment="1">
      <alignment vertical="center" wrapText="1"/>
    </xf>
    <xf numFmtId="0" fontId="6" fillId="0" borderId="46" xfId="1" applyFont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0" fillId="0" borderId="41" xfId="0" applyFont="1" applyFill="1" applyBorder="1" applyAlignment="1">
      <alignment horizontal="centerContinuous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31" xfId="1" applyFont="1" applyFill="1" applyBorder="1" applyAlignment="1" applyProtection="1">
      <alignment vertical="center" wrapText="1"/>
      <protection locked="0"/>
    </xf>
    <xf numFmtId="0" fontId="5" fillId="0" borderId="31" xfId="1" applyFont="1" applyFill="1" applyBorder="1" applyAlignment="1" applyProtection="1">
      <alignment horizontal="center" vertical="center" wrapText="1"/>
      <protection locked="0"/>
    </xf>
    <xf numFmtId="1" fontId="21" fillId="0" borderId="6" xfId="1" applyNumberFormat="1" applyFont="1" applyFill="1" applyBorder="1" applyAlignment="1">
      <alignment horizontal="center" vertical="center"/>
    </xf>
    <xf numFmtId="0" fontId="21" fillId="0" borderId="47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center" vertical="center"/>
    </xf>
    <xf numFmtId="1" fontId="21" fillId="0" borderId="46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35" xfId="1" applyFont="1" applyFill="1" applyBorder="1" applyAlignment="1" applyProtection="1">
      <alignment vertical="center" wrapText="1"/>
      <protection locked="0"/>
    </xf>
    <xf numFmtId="9" fontId="5" fillId="0" borderId="2" xfId="1" applyNumberFormat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/>
    </xf>
    <xf numFmtId="1" fontId="27" fillId="0" borderId="0" xfId="2" applyNumberFormat="1" applyFont="1" applyFill="1" applyBorder="1" applyAlignment="1">
      <alignment horizontal="center" vertical="center"/>
    </xf>
    <xf numFmtId="0" fontId="26" fillId="0" borderId="0" xfId="2" applyFont="1" applyFill="1" applyBorder="1" applyAlignment="1">
      <alignment horizontal="center" vertical="center"/>
    </xf>
    <xf numFmtId="0" fontId="22" fillId="0" borderId="0" xfId="0" applyFont="1" applyFill="1" applyAlignment="1">
      <alignment wrapText="1"/>
    </xf>
    <xf numFmtId="0" fontId="21" fillId="0" borderId="2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/>
    </xf>
    <xf numFmtId="0" fontId="21" fillId="0" borderId="0" xfId="1" applyFont="1" applyFill="1"/>
    <xf numFmtId="0" fontId="21" fillId="0" borderId="0" xfId="1" applyFont="1" applyFill="1" applyBorder="1" applyAlignment="1">
      <alignment wrapText="1"/>
    </xf>
    <xf numFmtId="0" fontId="21" fillId="0" borderId="0" xfId="1" applyFont="1" applyFill="1" applyBorder="1" applyAlignment="1"/>
    <xf numFmtId="1" fontId="17" fillId="0" borderId="70" xfId="1" applyNumberFormat="1" applyFont="1" applyFill="1" applyBorder="1" applyAlignment="1">
      <alignment horizontal="center" vertical="center"/>
    </xf>
    <xf numFmtId="1" fontId="17" fillId="0" borderId="53" xfId="1" applyNumberFormat="1" applyFont="1" applyFill="1" applyBorder="1" applyAlignment="1">
      <alignment horizontal="center" vertical="center"/>
    </xf>
    <xf numFmtId="1" fontId="17" fillId="0" borderId="60" xfId="1" applyNumberFormat="1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Continuous" vertical="center" wrapText="1"/>
    </xf>
    <xf numFmtId="0" fontId="10" fillId="0" borderId="50" xfId="0" applyFont="1" applyFill="1" applyBorder="1" applyAlignment="1">
      <alignment horizontal="centerContinuous" vertical="center" wrapText="1"/>
    </xf>
    <xf numFmtId="0" fontId="10" fillId="0" borderId="59" xfId="0" applyFont="1" applyFill="1" applyBorder="1" applyAlignment="1">
      <alignment horizontal="centerContinuous" vertical="center" wrapText="1"/>
    </xf>
    <xf numFmtId="0" fontId="21" fillId="0" borderId="0" xfId="1" applyFont="1" applyFill="1" applyBorder="1"/>
    <xf numFmtId="0" fontId="17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horizontal="center"/>
    </xf>
    <xf numFmtId="0" fontId="21" fillId="0" borderId="0" xfId="1" applyFont="1" applyFill="1" applyAlignment="1">
      <alignment wrapText="1"/>
    </xf>
    <xf numFmtId="0" fontId="5" fillId="0" borderId="0" xfId="0" applyFont="1" applyFill="1" applyAlignment="1">
      <alignment wrapText="1"/>
    </xf>
    <xf numFmtId="0" fontId="13" fillId="2" borderId="3" xfId="1" applyFont="1" applyFill="1" applyBorder="1" applyAlignment="1">
      <alignment horizontal="center" vertical="center" wrapText="1"/>
    </xf>
    <xf numFmtId="1" fontId="31" fillId="0" borderId="9" xfId="0" applyNumberFormat="1" applyFont="1" applyFill="1" applyBorder="1" applyAlignment="1" applyProtection="1">
      <alignment horizontal="center" vertical="center"/>
      <protection locked="0"/>
    </xf>
    <xf numFmtId="1" fontId="31" fillId="0" borderId="20" xfId="0" applyNumberFormat="1" applyFont="1" applyFill="1" applyBorder="1" applyAlignment="1" applyProtection="1">
      <alignment horizontal="center" vertical="center"/>
      <protection locked="0"/>
    </xf>
    <xf numFmtId="1" fontId="11" fillId="0" borderId="4" xfId="0" applyNumberFormat="1" applyFont="1" applyFill="1" applyBorder="1" applyAlignment="1">
      <alignment horizontal="center" vertical="center"/>
    </xf>
    <xf numFmtId="0" fontId="3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9" xfId="0" applyFont="1" applyFill="1" applyBorder="1" applyAlignment="1" applyProtection="1">
      <alignment horizontal="center" vertical="center" wrapText="1"/>
      <protection locked="0"/>
    </xf>
    <xf numFmtId="0" fontId="32" fillId="0" borderId="4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 applyProtection="1">
      <alignment horizontal="left" vertical="center" wrapText="1"/>
      <protection locked="0"/>
    </xf>
    <xf numFmtId="0" fontId="32" fillId="0" borderId="11" xfId="0" applyFont="1" applyFill="1" applyBorder="1" applyAlignment="1">
      <alignment horizontal="center" vertical="center" wrapText="1"/>
    </xf>
    <xf numFmtId="1" fontId="11" fillId="0" borderId="46" xfId="0" applyNumberFormat="1" applyFont="1" applyFill="1" applyBorder="1" applyAlignment="1">
      <alignment horizontal="center" vertical="center"/>
    </xf>
    <xf numFmtId="1" fontId="11" fillId="0" borderId="11" xfId="0" applyNumberFormat="1" applyFont="1" applyFill="1" applyBorder="1" applyAlignment="1" applyProtection="1">
      <alignment horizontal="center" vertical="center"/>
      <protection hidden="1"/>
    </xf>
    <xf numFmtId="1" fontId="11" fillId="0" borderId="49" xfId="0" applyNumberFormat="1" applyFont="1" applyFill="1" applyBorder="1" applyAlignment="1" applyProtection="1">
      <alignment horizontal="center" vertical="center"/>
      <protection hidden="1"/>
    </xf>
    <xf numFmtId="1" fontId="11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36" fillId="0" borderId="4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Fill="1" applyBorder="1" applyAlignment="1" applyProtection="1">
      <alignment vertical="center" wrapText="1"/>
      <protection locked="0"/>
    </xf>
    <xf numFmtId="0" fontId="38" fillId="0" borderId="3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 applyProtection="1">
      <alignment horizontal="center" vertical="center" wrapText="1"/>
      <protection locked="0"/>
    </xf>
    <xf numFmtId="0" fontId="36" fillId="0" borderId="1" xfId="0" applyFont="1" applyFill="1" applyBorder="1" applyAlignment="1" applyProtection="1">
      <alignment vertical="center" wrapText="1"/>
      <protection locked="0"/>
    </xf>
    <xf numFmtId="0" fontId="31" fillId="0" borderId="3" xfId="0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wrapText="1"/>
    </xf>
    <xf numFmtId="0" fontId="42" fillId="0" borderId="0" xfId="0" applyFont="1" applyFill="1"/>
    <xf numFmtId="166" fontId="10" fillId="0" borderId="59" xfId="2" applyNumberFormat="1" applyFont="1" applyFill="1" applyBorder="1" applyAlignment="1">
      <alignment horizontal="center" vertical="center"/>
    </xf>
    <xf numFmtId="166" fontId="26" fillId="0" borderId="59" xfId="2" applyNumberFormat="1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41" xfId="1" applyFont="1" applyFill="1" applyBorder="1" applyAlignment="1">
      <alignment horizontal="center" vertical="center" textRotation="90" wrapText="1"/>
    </xf>
    <xf numFmtId="1" fontId="5" fillId="0" borderId="70" xfId="0" applyNumberFormat="1" applyFont="1" applyFill="1" applyBorder="1" applyAlignment="1" applyProtection="1">
      <alignment horizontal="center" vertical="center"/>
      <protection locked="0"/>
    </xf>
    <xf numFmtId="0" fontId="32" fillId="0" borderId="45" xfId="0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21" fillId="0" borderId="0" xfId="0" applyFont="1" applyFill="1" applyAlignment="1">
      <alignment wrapText="1"/>
    </xf>
    <xf numFmtId="1" fontId="10" fillId="0" borderId="40" xfId="1" applyNumberFormat="1" applyFont="1" applyFill="1" applyBorder="1" applyAlignment="1">
      <alignment horizontal="center" vertical="center"/>
    </xf>
    <xf numFmtId="0" fontId="17" fillId="0" borderId="0" xfId="5" applyFont="1" applyFill="1" applyBorder="1" applyAlignment="1">
      <alignment horizontal="left" vertical="center"/>
    </xf>
    <xf numFmtId="0" fontId="21" fillId="0" borderId="0" xfId="5" applyFont="1" applyFill="1" applyBorder="1" applyAlignment="1">
      <alignment horizontal="left" vertical="center"/>
    </xf>
    <xf numFmtId="1" fontId="10" fillId="0" borderId="68" xfId="0" applyNumberFormat="1" applyFont="1" applyFill="1" applyBorder="1" applyAlignment="1">
      <alignment horizontal="center" vertical="center"/>
    </xf>
    <xf numFmtId="0" fontId="32" fillId="0" borderId="53" xfId="0" applyFont="1" applyFill="1" applyBorder="1" applyAlignment="1" applyProtection="1">
      <alignment horizontal="center" vertical="center" wrapText="1"/>
      <protection locked="0"/>
    </xf>
    <xf numFmtId="0" fontId="39" fillId="0" borderId="4" xfId="0" applyFont="1" applyFill="1" applyBorder="1" applyAlignment="1" applyProtection="1">
      <alignment horizontal="center" vertical="center"/>
      <protection locked="0"/>
    </xf>
    <xf numFmtId="0" fontId="39" fillId="0" borderId="5" xfId="0" applyFont="1" applyFill="1" applyBorder="1" applyAlignment="1" applyProtection="1">
      <alignment horizontal="center" vertical="center"/>
      <protection locked="0"/>
    </xf>
    <xf numFmtId="1" fontId="40" fillId="0" borderId="3" xfId="0" applyNumberFormat="1" applyFont="1" applyFill="1" applyBorder="1" applyAlignment="1">
      <alignment horizontal="center" vertical="center"/>
    </xf>
    <xf numFmtId="1" fontId="39" fillId="0" borderId="4" xfId="0" applyNumberFormat="1" applyFont="1" applyFill="1" applyBorder="1" applyAlignment="1" applyProtection="1">
      <alignment horizontal="center" vertical="center"/>
      <protection locked="0"/>
    </xf>
    <xf numFmtId="1" fontId="39" fillId="0" borderId="5" xfId="0" applyNumberFormat="1" applyFont="1" applyFill="1" applyBorder="1" applyAlignment="1" applyProtection="1">
      <alignment horizontal="center" vertical="center"/>
      <protection locked="0"/>
    </xf>
    <xf numFmtId="1" fontId="39" fillId="0" borderId="53" xfId="0" applyNumberFormat="1" applyFont="1" applyFill="1" applyBorder="1" applyAlignment="1" applyProtection="1">
      <alignment horizontal="center" vertical="center"/>
      <protection locked="0"/>
    </xf>
    <xf numFmtId="0" fontId="31" fillId="0" borderId="46" xfId="0" applyFont="1" applyFill="1" applyBorder="1" applyAlignment="1" applyProtection="1">
      <alignment horizontal="center" vertical="center"/>
      <protection locked="0"/>
    </xf>
    <xf numFmtId="0" fontId="32" fillId="0" borderId="22" xfId="0" applyFont="1" applyFill="1" applyBorder="1" applyAlignment="1">
      <alignment horizontal="center" vertical="center"/>
    </xf>
    <xf numFmtId="0" fontId="31" fillId="0" borderId="6" xfId="0" applyFont="1" applyFill="1" applyBorder="1" applyAlignment="1" applyProtection="1">
      <alignment horizontal="center" vertical="center"/>
      <protection locked="0"/>
    </xf>
    <xf numFmtId="1" fontId="31" fillId="0" borderId="46" xfId="0" applyNumberFormat="1" applyFont="1" applyFill="1" applyBorder="1" applyAlignment="1" applyProtection="1">
      <alignment horizontal="center" vertical="center"/>
      <protection locked="0"/>
    </xf>
    <xf numFmtId="0" fontId="10" fillId="0" borderId="42" xfId="0" applyFont="1" applyFill="1" applyBorder="1" applyAlignment="1">
      <alignment horizontal="centerContinuous" vertical="center" wrapText="1"/>
    </xf>
    <xf numFmtId="0" fontId="5" fillId="0" borderId="27" xfId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 wrapText="1"/>
    </xf>
    <xf numFmtId="0" fontId="31" fillId="0" borderId="45" xfId="0" applyFont="1" applyFill="1" applyBorder="1" applyAlignment="1" applyProtection="1">
      <alignment horizontal="center" vertical="center"/>
      <protection locked="0"/>
    </xf>
    <xf numFmtId="0" fontId="31" fillId="0" borderId="46" xfId="0" applyFont="1" applyFill="1" applyBorder="1" applyAlignment="1">
      <alignment horizontal="center" vertical="center"/>
    </xf>
    <xf numFmtId="1" fontId="31" fillId="0" borderId="53" xfId="0" applyNumberFormat="1" applyFont="1" applyFill="1" applyBorder="1" applyAlignment="1">
      <alignment horizontal="center" vertical="center" wrapText="1"/>
    </xf>
    <xf numFmtId="1" fontId="32" fillId="0" borderId="3" xfId="0" applyNumberFormat="1" applyFont="1" applyFill="1" applyBorder="1" applyAlignment="1">
      <alignment horizontal="center" vertical="center" wrapText="1"/>
    </xf>
    <xf numFmtId="1" fontId="31" fillId="0" borderId="53" xfId="0" applyNumberFormat="1" applyFont="1" applyFill="1" applyBorder="1" applyAlignment="1" applyProtection="1">
      <alignment horizontal="center" vertical="center" wrapText="1"/>
      <protection locked="0"/>
    </xf>
    <xf numFmtId="1" fontId="17" fillId="0" borderId="7" xfId="1" applyNumberFormat="1" applyFont="1" applyFill="1" applyBorder="1" applyAlignment="1">
      <alignment horizontal="center" vertical="center"/>
    </xf>
    <xf numFmtId="1" fontId="17" fillId="0" borderId="32" xfId="1" applyNumberFormat="1" applyFont="1" applyFill="1" applyBorder="1" applyAlignment="1">
      <alignment horizontal="center" vertical="center"/>
    </xf>
    <xf numFmtId="1" fontId="21" fillId="0" borderId="43" xfId="1" applyNumberFormat="1" applyFont="1" applyFill="1" applyBorder="1" applyAlignment="1">
      <alignment horizontal="center" vertical="center"/>
    </xf>
    <xf numFmtId="1" fontId="21" fillId="0" borderId="67" xfId="1" applyNumberFormat="1" applyFont="1" applyFill="1" applyBorder="1" applyAlignment="1">
      <alignment horizontal="center" vertical="center"/>
    </xf>
    <xf numFmtId="1" fontId="17" fillId="0" borderId="14" xfId="1" applyNumberFormat="1" applyFont="1" applyFill="1" applyBorder="1" applyAlignment="1">
      <alignment horizontal="center" vertical="center"/>
    </xf>
    <xf numFmtId="1" fontId="21" fillId="0" borderId="20" xfId="1" applyNumberFormat="1" applyFont="1" applyFill="1" applyBorder="1" applyAlignment="1">
      <alignment horizontal="center" vertical="center"/>
    </xf>
    <xf numFmtId="1" fontId="21" fillId="0" borderId="10" xfId="1" applyNumberFormat="1" applyFont="1" applyFill="1" applyBorder="1" applyAlignment="1">
      <alignment horizontal="center" vertical="center"/>
    </xf>
    <xf numFmtId="0" fontId="21" fillId="0" borderId="28" xfId="1" applyFont="1" applyFill="1" applyBorder="1" applyAlignment="1">
      <alignment horizontal="center" vertical="center"/>
    </xf>
    <xf numFmtId="0" fontId="31" fillId="0" borderId="47" xfId="0" applyFont="1" applyFill="1" applyBorder="1" applyAlignment="1">
      <alignment horizontal="center" vertical="center"/>
    </xf>
    <xf numFmtId="1" fontId="11" fillId="0" borderId="45" xfId="0" applyNumberFormat="1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2" fontId="11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36" fillId="0" borderId="6" xfId="0" applyFont="1" applyFill="1" applyBorder="1" applyAlignment="1" applyProtection="1">
      <alignment horizontal="center" vertical="center" wrapText="1"/>
      <protection locked="0"/>
    </xf>
    <xf numFmtId="0" fontId="36" fillId="0" borderId="46" xfId="0" applyFont="1" applyFill="1" applyBorder="1" applyAlignment="1" applyProtection="1">
      <alignment vertical="center" wrapText="1"/>
      <protection locked="0"/>
    </xf>
    <xf numFmtId="165" fontId="31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20" xfId="0" applyFont="1" applyFill="1" applyBorder="1" applyAlignment="1">
      <alignment horizontal="center" vertical="center" wrapText="1"/>
    </xf>
    <xf numFmtId="0" fontId="32" fillId="0" borderId="60" xfId="0" applyFont="1" applyFill="1" applyBorder="1" applyAlignment="1" applyProtection="1">
      <alignment horizontal="center" vertical="center" wrapText="1"/>
      <protection locked="0"/>
    </xf>
    <xf numFmtId="1" fontId="31" fillId="0" borderId="60" xfId="0" applyNumberFormat="1" applyFont="1" applyFill="1" applyBorder="1" applyAlignment="1">
      <alignment horizontal="center" vertical="center" wrapText="1"/>
    </xf>
    <xf numFmtId="1" fontId="32" fillId="0" borderId="22" xfId="0" applyNumberFormat="1" applyFont="1" applyFill="1" applyBorder="1" applyAlignment="1">
      <alignment horizontal="center" vertical="center" wrapText="1"/>
    </xf>
    <xf numFmtId="1" fontId="31" fillId="0" borderId="9" xfId="0" applyNumberFormat="1" applyFont="1" applyFill="1" applyBorder="1" applyAlignment="1">
      <alignment horizontal="center" vertical="center" wrapText="1"/>
    </xf>
    <xf numFmtId="1" fontId="31" fillId="0" borderId="20" xfId="0" applyNumberFormat="1" applyFont="1" applyFill="1" applyBorder="1" applyAlignment="1">
      <alignment horizontal="center" vertical="center" wrapText="1"/>
    </xf>
    <xf numFmtId="1" fontId="31" fillId="0" borderId="60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43" xfId="0" applyFont="1" applyFill="1" applyBorder="1" applyAlignment="1">
      <alignment horizontal="center" vertical="center" wrapText="1"/>
    </xf>
    <xf numFmtId="0" fontId="31" fillId="0" borderId="45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165" fontId="3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4" xfId="0" applyFont="1" applyFill="1" applyBorder="1" applyAlignment="1" applyProtection="1">
      <alignment horizontal="left" vertical="center" wrapText="1"/>
      <protection locked="0"/>
    </xf>
    <xf numFmtId="0" fontId="31" fillId="0" borderId="5" xfId="0" applyFont="1" applyFill="1" applyBorder="1" applyAlignment="1">
      <alignment horizontal="center" vertical="center" wrapText="1"/>
    </xf>
    <xf numFmtId="1" fontId="32" fillId="0" borderId="4" xfId="0" applyNumberFormat="1" applyFont="1" applyFill="1" applyBorder="1" applyAlignment="1">
      <alignment horizontal="center" vertical="center" wrapText="1"/>
    </xf>
    <xf numFmtId="1" fontId="32" fillId="0" borderId="5" xfId="0" applyNumberFormat="1" applyFont="1" applyFill="1" applyBorder="1" applyAlignment="1">
      <alignment horizontal="center" vertical="center" wrapText="1"/>
    </xf>
    <xf numFmtId="1" fontId="32" fillId="0" borderId="6" xfId="0" applyNumberFormat="1" applyFont="1" applyFill="1" applyBorder="1" applyAlignment="1">
      <alignment horizontal="center" vertical="center" wrapText="1"/>
    </xf>
    <xf numFmtId="1" fontId="32" fillId="0" borderId="46" xfId="0" applyNumberFormat="1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2" fillId="0" borderId="58" xfId="0" applyFont="1" applyFill="1" applyBorder="1" applyAlignment="1" applyProtection="1">
      <alignment horizontal="center" vertical="center" wrapText="1"/>
      <protection locked="0"/>
    </xf>
    <xf numFmtId="1" fontId="31" fillId="0" borderId="58" xfId="0" applyNumberFormat="1" applyFont="1" applyFill="1" applyBorder="1" applyAlignment="1">
      <alignment horizontal="center" vertical="center" wrapText="1"/>
    </xf>
    <xf numFmtId="1" fontId="32" fillId="0" borderId="19" xfId="0" applyNumberFormat="1" applyFont="1" applyFill="1" applyBorder="1" applyAlignment="1">
      <alignment horizontal="center" vertical="center" wrapText="1"/>
    </xf>
    <xf numFmtId="1" fontId="32" fillId="0" borderId="11" xfId="0" applyNumberFormat="1" applyFont="1" applyFill="1" applyBorder="1" applyAlignment="1">
      <alignment horizontal="center" vertical="center" wrapText="1"/>
    </xf>
    <xf numFmtId="1" fontId="32" fillId="0" borderId="18" xfId="0" applyNumberFormat="1" applyFont="1" applyFill="1" applyBorder="1" applyAlignment="1">
      <alignment horizontal="center" vertical="center" wrapText="1"/>
    </xf>
    <xf numFmtId="1" fontId="31" fillId="0" borderId="58" xfId="0" applyNumberFormat="1" applyFont="1" applyFill="1" applyBorder="1" applyAlignment="1" applyProtection="1">
      <alignment horizontal="center" vertical="center" wrapText="1"/>
      <protection locked="0"/>
    </xf>
    <xf numFmtId="1" fontId="32" fillId="0" borderId="57" xfId="0" applyNumberFormat="1" applyFont="1" applyFill="1" applyBorder="1" applyAlignment="1">
      <alignment horizontal="center" vertical="center" wrapText="1"/>
    </xf>
    <xf numFmtId="1" fontId="32" fillId="0" borderId="49" xfId="0" applyNumberFormat="1" applyFont="1" applyFill="1" applyBorder="1" applyAlignment="1">
      <alignment horizontal="center" vertical="center" wrapText="1"/>
    </xf>
    <xf numFmtId="2" fontId="36" fillId="0" borderId="7" xfId="0" applyNumberFormat="1" applyFont="1" applyFill="1" applyBorder="1" applyAlignment="1" applyProtection="1">
      <alignment horizontal="center" vertical="center" wrapText="1"/>
      <protection locked="0"/>
    </xf>
    <xf numFmtId="2" fontId="3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1" fontId="44" fillId="0" borderId="9" xfId="0" applyNumberFormat="1" applyFont="1" applyFill="1" applyBorder="1" applyAlignment="1">
      <alignment horizontal="center" vertical="center"/>
    </xf>
    <xf numFmtId="0" fontId="43" fillId="0" borderId="4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vertical="center" wrapText="1"/>
    </xf>
    <xf numFmtId="0" fontId="3" fillId="3" borderId="57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49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6" fillId="2" borderId="5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1" fillId="0" borderId="21" xfId="0" applyFont="1" applyFill="1" applyBorder="1" applyAlignment="1" applyProtection="1">
      <alignment horizontal="center" vertical="center"/>
      <protection locked="0"/>
    </xf>
    <xf numFmtId="0" fontId="34" fillId="0" borderId="60" xfId="0" applyFont="1" applyFill="1" applyBorder="1" applyAlignment="1">
      <alignment horizontal="center" vertical="center" wrapText="1"/>
    </xf>
    <xf numFmtId="1" fontId="32" fillId="0" borderId="22" xfId="0" applyNumberFormat="1" applyFont="1" applyFill="1" applyBorder="1" applyAlignment="1">
      <alignment horizontal="center" vertical="center"/>
    </xf>
    <xf numFmtId="1" fontId="31" fillId="0" borderId="60" xfId="0" applyNumberFormat="1" applyFont="1" applyFill="1" applyBorder="1" applyAlignment="1" applyProtection="1">
      <alignment horizontal="center" vertical="center"/>
      <protection locked="0"/>
    </xf>
    <xf numFmtId="0" fontId="31" fillId="0" borderId="4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39" fillId="0" borderId="5" xfId="0" applyFont="1" applyFill="1" applyBorder="1" applyAlignment="1" applyProtection="1">
      <alignment horizontal="left" vertical="center" wrapText="1"/>
      <protection locked="0"/>
    </xf>
    <xf numFmtId="1" fontId="11" fillId="0" borderId="9" xfId="0" applyNumberFormat="1" applyFont="1" applyFill="1" applyBorder="1" applyAlignment="1">
      <alignment horizontal="center" vertical="center"/>
    </xf>
    <xf numFmtId="1" fontId="11" fillId="0" borderId="8" xfId="0" applyNumberFormat="1" applyFont="1" applyFill="1" applyBorder="1" applyAlignment="1" applyProtection="1">
      <alignment horizontal="center" vertical="center"/>
      <protection locked="0"/>
    </xf>
    <xf numFmtId="1" fontId="11" fillId="0" borderId="32" xfId="0" applyNumberFormat="1" applyFont="1" applyFill="1" applyBorder="1" applyAlignment="1" applyProtection="1">
      <alignment horizontal="center" vertical="center"/>
      <protection locked="0"/>
    </xf>
    <xf numFmtId="0" fontId="6" fillId="0" borderId="65" xfId="1" applyFont="1" applyFill="1" applyBorder="1" applyAlignment="1">
      <alignment horizontal="centerContinuous"/>
    </xf>
    <xf numFmtId="0" fontId="6" fillId="0" borderId="31" xfId="1" applyFont="1" applyFill="1" applyBorder="1" applyAlignment="1">
      <alignment horizontal="centerContinuous"/>
    </xf>
    <xf numFmtId="0" fontId="6" fillId="0" borderId="26" xfId="1" applyFont="1" applyFill="1" applyBorder="1" applyAlignment="1">
      <alignment horizontal="centerContinuous"/>
    </xf>
    <xf numFmtId="0" fontId="6" fillId="0" borderId="66" xfId="1" applyFont="1" applyFill="1" applyBorder="1" applyAlignment="1">
      <alignment horizontal="centerContinuous"/>
    </xf>
    <xf numFmtId="0" fontId="6" fillId="0" borderId="35" xfId="1" applyFont="1" applyFill="1" applyBorder="1" applyAlignment="1">
      <alignment horizontal="centerContinuous"/>
    </xf>
    <xf numFmtId="0" fontId="6" fillId="0" borderId="36" xfId="1" applyFont="1" applyFill="1" applyBorder="1" applyAlignment="1">
      <alignment horizontal="centerContinuous"/>
    </xf>
    <xf numFmtId="0" fontId="6" fillId="0" borderId="27" xfId="1" applyFont="1" applyFill="1" applyBorder="1" applyAlignment="1">
      <alignment horizontal="centerContinuous"/>
    </xf>
    <xf numFmtId="0" fontId="6" fillId="0" borderId="31" xfId="1" applyFont="1" applyFill="1" applyBorder="1" applyAlignment="1">
      <alignment horizontal="center"/>
    </xf>
    <xf numFmtId="0" fontId="6" fillId="0" borderId="66" xfId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64" xfId="1" applyFont="1" applyFill="1" applyBorder="1" applyAlignment="1">
      <alignment horizontal="center" vertical="center"/>
    </xf>
    <xf numFmtId="0" fontId="3" fillId="3" borderId="71" xfId="1" applyFont="1" applyFill="1" applyBorder="1" applyAlignment="1">
      <alignment horizontal="center" vertical="center"/>
    </xf>
    <xf numFmtId="0" fontId="3" fillId="3" borderId="72" xfId="1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Continuous"/>
    </xf>
    <xf numFmtId="0" fontId="11" fillId="4" borderId="69" xfId="0" applyFont="1" applyFill="1" applyBorder="1" applyAlignment="1">
      <alignment horizontal="centerContinuous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9" fillId="0" borderId="0" xfId="2" applyFont="1" applyFill="1" applyAlignment="1">
      <alignment wrapText="1"/>
    </xf>
    <xf numFmtId="166" fontId="3" fillId="0" borderId="0" xfId="0" applyNumberFormat="1" applyFont="1" applyFill="1" applyAlignment="1">
      <alignment horizontal="center" vertical="center" wrapText="1"/>
    </xf>
    <xf numFmtId="166" fontId="24" fillId="0" borderId="0" xfId="0" applyNumberFormat="1" applyFont="1" applyFill="1" applyAlignment="1">
      <alignment wrapText="1"/>
    </xf>
    <xf numFmtId="166" fontId="3" fillId="0" borderId="0" xfId="2" applyNumberFormat="1" applyFont="1" applyFill="1" applyAlignment="1">
      <alignment horizontal="center"/>
    </xf>
    <xf numFmtId="166" fontId="5" fillId="0" borderId="0" xfId="0" applyNumberFormat="1" applyFont="1" applyFill="1" applyAlignment="1">
      <alignment wrapText="1"/>
    </xf>
    <xf numFmtId="166" fontId="10" fillId="0" borderId="0" xfId="0" applyNumberFormat="1" applyFont="1" applyFill="1" applyBorder="1" applyAlignment="1">
      <alignment wrapText="1"/>
    </xf>
    <xf numFmtId="166" fontId="5" fillId="0" borderId="0" xfId="0" applyNumberFormat="1" applyFont="1" applyFill="1" applyBorder="1" applyAlignment="1">
      <alignment wrapText="1"/>
    </xf>
    <xf numFmtId="166" fontId="17" fillId="0" borderId="0" xfId="1" applyNumberFormat="1" applyFont="1" applyFill="1" applyBorder="1" applyAlignment="1">
      <alignment horizontal="left"/>
    </xf>
    <xf numFmtId="166" fontId="21" fillId="0" borderId="0" xfId="1" applyNumberFormat="1" applyFont="1" applyFill="1" applyBorder="1" applyAlignment="1">
      <alignment horizontal="left"/>
    </xf>
    <xf numFmtId="166" fontId="21" fillId="0" borderId="0" xfId="1" applyNumberFormat="1" applyFont="1" applyFill="1"/>
    <xf numFmtId="166" fontId="17" fillId="0" borderId="0" xfId="5" applyNumberFormat="1" applyFont="1" applyFill="1" applyBorder="1" applyAlignment="1">
      <alignment horizontal="left" vertical="center"/>
    </xf>
    <xf numFmtId="166" fontId="21" fillId="0" borderId="0" xfId="5" applyNumberFormat="1" applyFont="1" applyFill="1" applyBorder="1" applyAlignment="1">
      <alignment horizontal="left" vertical="center"/>
    </xf>
    <xf numFmtId="166" fontId="21" fillId="0" borderId="0" xfId="1" applyNumberFormat="1" applyFont="1" applyFill="1" applyAlignment="1">
      <alignment horizontal="center"/>
    </xf>
    <xf numFmtId="1" fontId="11" fillId="0" borderId="9" xfId="0" applyNumberFormat="1" applyFont="1" applyFill="1" applyBorder="1" applyAlignment="1" applyProtection="1">
      <alignment horizontal="center" vertical="center"/>
      <protection locked="0"/>
    </xf>
    <xf numFmtId="1" fontId="11" fillId="0" borderId="45" xfId="0" applyNumberFormat="1" applyFont="1" applyFill="1" applyBorder="1" applyAlignment="1" applyProtection="1">
      <alignment horizontal="center" vertical="center"/>
      <protection locked="0"/>
    </xf>
    <xf numFmtId="0" fontId="31" fillId="0" borderId="9" xfId="0" applyFont="1" applyFill="1" applyBorder="1" applyAlignment="1" applyProtection="1">
      <alignment vertical="center" wrapText="1"/>
      <protection locked="0"/>
    </xf>
    <xf numFmtId="0" fontId="39" fillId="0" borderId="4" xfId="0" applyFont="1" applyFill="1" applyBorder="1" applyAlignment="1" applyProtection="1">
      <alignment vertical="center" wrapText="1"/>
      <protection locked="0"/>
    </xf>
    <xf numFmtId="0" fontId="31" fillId="0" borderId="4" xfId="0" applyFont="1" applyFill="1" applyBorder="1" applyAlignment="1" applyProtection="1">
      <alignment vertical="center" wrapText="1"/>
      <protection locked="0"/>
    </xf>
    <xf numFmtId="0" fontId="39" fillId="0" borderId="4" xfId="0" applyNumberFormat="1" applyFont="1" applyFill="1" applyBorder="1" applyAlignment="1" applyProtection="1">
      <alignment vertical="center" wrapText="1"/>
      <protection locked="0"/>
    </xf>
    <xf numFmtId="0" fontId="31" fillId="0" borderId="49" xfId="0" applyFont="1" applyFill="1" applyBorder="1" applyAlignment="1">
      <alignment horizontal="center" vertical="center" wrapText="1"/>
    </xf>
    <xf numFmtId="1" fontId="11" fillId="0" borderId="57" xfId="0" applyNumberFormat="1" applyFont="1" applyFill="1" applyBorder="1" applyAlignment="1">
      <alignment horizontal="center" vertical="center"/>
    </xf>
    <xf numFmtId="1" fontId="11" fillId="0" borderId="11" xfId="0" applyNumberFormat="1" applyFont="1" applyFill="1" applyBorder="1" applyAlignment="1">
      <alignment horizontal="center" vertical="center"/>
    </xf>
    <xf numFmtId="1" fontId="44" fillId="0" borderId="4" xfId="0" applyNumberFormat="1" applyFont="1" applyFill="1" applyBorder="1" applyAlignment="1" applyProtection="1">
      <alignment horizontal="center" vertical="center"/>
      <protection hidden="1"/>
    </xf>
    <xf numFmtId="1" fontId="44" fillId="0" borderId="46" xfId="0" applyNumberFormat="1" applyFont="1" applyFill="1" applyBorder="1" applyAlignment="1" applyProtection="1">
      <alignment horizontal="center" vertical="center"/>
      <protection hidden="1"/>
    </xf>
    <xf numFmtId="1" fontId="44" fillId="0" borderId="11" xfId="0" applyNumberFormat="1" applyFont="1" applyFill="1" applyBorder="1" applyAlignment="1" applyProtection="1">
      <alignment horizontal="center" vertical="center"/>
      <protection hidden="1"/>
    </xf>
    <xf numFmtId="1" fontId="44" fillId="0" borderId="49" xfId="0" applyNumberFormat="1" applyFont="1" applyFill="1" applyBorder="1" applyAlignment="1" applyProtection="1">
      <alignment horizontal="center" vertical="center"/>
      <protection hidden="1"/>
    </xf>
    <xf numFmtId="0" fontId="43" fillId="0" borderId="1" xfId="1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9" fontId="10" fillId="0" borderId="50" xfId="12" applyFont="1" applyFill="1" applyBorder="1" applyAlignment="1">
      <alignment horizontal="center" vertical="center" wrapText="1"/>
    </xf>
    <xf numFmtId="1" fontId="10" fillId="0" borderId="50" xfId="0" applyNumberFormat="1" applyFont="1" applyFill="1" applyBorder="1" applyAlignment="1">
      <alignment horizontal="center" vertical="center" wrapText="1"/>
    </xf>
    <xf numFmtId="1" fontId="10" fillId="0" borderId="41" xfId="0" applyNumberFormat="1" applyFont="1" applyFill="1" applyBorder="1" applyAlignment="1">
      <alignment horizontal="center" vertical="center" wrapText="1"/>
    </xf>
    <xf numFmtId="1" fontId="10" fillId="0" borderId="4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49" fillId="0" borderId="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70" xfId="0" applyFont="1" applyFill="1" applyBorder="1" applyAlignment="1">
      <alignment horizontal="center" vertical="center" wrapText="1"/>
    </xf>
    <xf numFmtId="9" fontId="10" fillId="0" borderId="27" xfId="12" applyFont="1" applyFill="1" applyBorder="1" applyAlignment="1">
      <alignment horizontal="center" vertical="center" wrapText="1"/>
    </xf>
    <xf numFmtId="1" fontId="10" fillId="0" borderId="27" xfId="0" applyNumberFormat="1" applyFont="1" applyFill="1" applyBorder="1" applyAlignment="1">
      <alignment horizontal="center" vertical="center" wrapText="1"/>
    </xf>
    <xf numFmtId="1" fontId="10" fillId="0" borderId="31" xfId="0" applyNumberFormat="1" applyFont="1" applyFill="1" applyBorder="1" applyAlignment="1">
      <alignment horizontal="center" vertical="center" wrapText="1"/>
    </xf>
    <xf numFmtId="1" fontId="10" fillId="0" borderId="66" xfId="0" applyNumberFormat="1" applyFont="1" applyFill="1" applyBorder="1" applyAlignment="1">
      <alignment horizontal="center" vertical="center" wrapText="1"/>
    </xf>
    <xf numFmtId="9" fontId="10" fillId="0" borderId="59" xfId="12" applyFont="1" applyFill="1" applyBorder="1" applyAlignment="1">
      <alignment horizontal="center" vertical="center" wrapText="1"/>
    </xf>
    <xf numFmtId="9" fontId="10" fillId="0" borderId="70" xfId="12" applyFont="1" applyFill="1" applyBorder="1" applyAlignment="1">
      <alignment horizontal="center" vertical="center" wrapText="1"/>
    </xf>
    <xf numFmtId="0" fontId="5" fillId="0" borderId="43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 vertical="center"/>
    </xf>
    <xf numFmtId="1" fontId="44" fillId="0" borderId="11" xfId="0" applyNumberFormat="1" applyFont="1" applyFill="1" applyBorder="1" applyAlignment="1">
      <alignment horizontal="center" vertical="center"/>
    </xf>
    <xf numFmtId="0" fontId="40" fillId="0" borderId="53" xfId="0" applyFont="1" applyFill="1" applyBorder="1" applyAlignment="1" applyProtection="1">
      <alignment horizontal="center" vertical="center"/>
      <protection locked="0"/>
    </xf>
    <xf numFmtId="1" fontId="39" fillId="0" borderId="53" xfId="0" applyNumberFormat="1" applyFont="1" applyFill="1" applyBorder="1" applyAlignment="1">
      <alignment horizontal="center" vertical="center"/>
    </xf>
    <xf numFmtId="1" fontId="44" fillId="0" borderId="6" xfId="0" applyNumberFormat="1" applyFont="1" applyFill="1" applyBorder="1" applyAlignment="1">
      <alignment horizontal="center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4" fillId="0" borderId="4" xfId="0" applyNumberFormat="1" applyFont="1" applyFill="1" applyBorder="1" applyAlignment="1">
      <alignment horizontal="center" vertical="center"/>
    </xf>
    <xf numFmtId="1" fontId="44" fillId="3" borderId="4" xfId="0" applyNumberFormat="1" applyFont="1" applyFill="1" applyBorder="1" applyAlignment="1">
      <alignment horizontal="center" vertical="center"/>
    </xf>
    <xf numFmtId="1" fontId="44" fillId="3" borderId="4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11" fillId="7" borderId="32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6" fillId="7" borderId="4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/>
    </xf>
    <xf numFmtId="0" fontId="6" fillId="0" borderId="40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wrapText="1"/>
    </xf>
    <xf numFmtId="0" fontId="5" fillId="0" borderId="0" xfId="1" applyFont="1" applyFill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47" fillId="3" borderId="0" xfId="1" applyFont="1" applyFill="1" applyAlignment="1">
      <alignment horizontal="center" vertical="top" wrapText="1"/>
    </xf>
    <xf numFmtId="0" fontId="46" fillId="3" borderId="0" xfId="1" applyFont="1" applyFill="1" applyAlignment="1">
      <alignment horizontal="center" wrapText="1"/>
    </xf>
    <xf numFmtId="0" fontId="10" fillId="0" borderId="0" xfId="1" applyFont="1" applyFill="1" applyBorder="1" applyAlignment="1">
      <alignment horizontal="center" vertical="center" wrapText="1"/>
    </xf>
    <xf numFmtId="0" fontId="46" fillId="5" borderId="0" xfId="1" applyFont="1" applyFill="1" applyBorder="1" applyAlignment="1">
      <alignment horizontal="center" wrapText="1"/>
    </xf>
    <xf numFmtId="0" fontId="5" fillId="0" borderId="0" xfId="1" applyFont="1" applyFill="1" applyAlignment="1">
      <alignment horizontal="center" wrapText="1"/>
    </xf>
    <xf numFmtId="0" fontId="10" fillId="0" borderId="0" xfId="1" applyFont="1" applyFill="1" applyAlignment="1">
      <alignment horizontal="center" wrapText="1"/>
    </xf>
    <xf numFmtId="0" fontId="17" fillId="0" borderId="0" xfId="1" applyFont="1" applyFill="1" applyAlignment="1">
      <alignment horizont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wrapText="1"/>
    </xf>
    <xf numFmtId="0" fontId="3" fillId="0" borderId="37" xfId="1" applyFont="1" applyFill="1" applyBorder="1" applyAlignment="1">
      <alignment horizontal="center" vertical="center"/>
    </xf>
    <xf numFmtId="0" fontId="45" fillId="0" borderId="38" xfId="0" applyFont="1" applyFill="1" applyBorder="1" applyAlignment="1">
      <alignment vertical="center"/>
    </xf>
    <xf numFmtId="0" fontId="45" fillId="0" borderId="39" xfId="0" applyFont="1" applyFill="1" applyBorder="1" applyAlignment="1">
      <alignment vertical="center"/>
    </xf>
    <xf numFmtId="0" fontId="6" fillId="7" borderId="4" xfId="1" applyFont="1" applyFill="1" applyBorder="1" applyAlignment="1">
      <alignment horizontal="center" vertical="center" wrapText="1"/>
    </xf>
    <xf numFmtId="0" fontId="6" fillId="7" borderId="46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5" fillId="0" borderId="32" xfId="1" applyFont="1" applyFill="1" applyBorder="1" applyAlignment="1">
      <alignment horizontal="center" vertical="center" wrapText="1"/>
    </xf>
    <xf numFmtId="0" fontId="3" fillId="6" borderId="37" xfId="1" applyFont="1" applyFill="1" applyBorder="1" applyAlignment="1">
      <alignment horizontal="center" vertical="center"/>
    </xf>
    <xf numFmtId="0" fontId="0" fillId="6" borderId="38" xfId="0" applyFill="1" applyBorder="1" applyAlignment="1">
      <alignment vertical="center"/>
    </xf>
    <xf numFmtId="0" fontId="0" fillId="6" borderId="39" xfId="0" applyFill="1" applyBorder="1" applyAlignment="1">
      <alignment vertical="center"/>
    </xf>
    <xf numFmtId="0" fontId="0" fillId="6" borderId="38" xfId="0" applyFill="1" applyBorder="1" applyAlignment="1"/>
    <xf numFmtId="0" fontId="0" fillId="6" borderId="39" xfId="0" applyFill="1" applyBorder="1" applyAlignment="1"/>
    <xf numFmtId="0" fontId="3" fillId="6" borderId="38" xfId="1" applyFont="1" applyFill="1" applyBorder="1" applyAlignment="1">
      <alignment horizontal="center" vertical="center"/>
    </xf>
    <xf numFmtId="0" fontId="15" fillId="2" borderId="67" xfId="1" applyFont="1" applyFill="1" applyBorder="1" applyAlignment="1">
      <alignment horizontal="center" vertical="center" textRotation="90" wrapText="1"/>
    </xf>
    <xf numFmtId="0" fontId="15" fillId="2" borderId="43" xfId="1" applyFont="1" applyFill="1" applyBorder="1" applyAlignment="1">
      <alignment horizontal="center" vertical="center" textRotation="90" wrapText="1"/>
    </xf>
    <xf numFmtId="0" fontId="5" fillId="3" borderId="0" xfId="1" applyFont="1" applyFill="1" applyAlignment="1">
      <alignment horizontal="left" vertical="center" wrapText="1"/>
    </xf>
    <xf numFmtId="0" fontId="6" fillId="0" borderId="54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top" wrapText="1"/>
    </xf>
    <xf numFmtId="0" fontId="6" fillId="0" borderId="40" xfId="1" applyFont="1" applyFill="1" applyBorder="1" applyAlignment="1">
      <alignment horizontal="center" wrapText="1"/>
    </xf>
    <xf numFmtId="0" fontId="6" fillId="0" borderId="41" xfId="1" applyFont="1" applyFill="1" applyBorder="1" applyAlignment="1">
      <alignment horizontal="center" wrapText="1"/>
    </xf>
    <xf numFmtId="0" fontId="6" fillId="0" borderId="42" xfId="1" applyFont="1" applyFill="1" applyBorder="1" applyAlignment="1">
      <alignment horizontal="center" wrapText="1"/>
    </xf>
    <xf numFmtId="0" fontId="12" fillId="3" borderId="40" xfId="1" applyFont="1" applyFill="1" applyBorder="1" applyAlignment="1">
      <alignment horizontal="center" vertical="center" wrapText="1"/>
    </xf>
    <xf numFmtId="0" fontId="12" fillId="3" borderId="41" xfId="1" applyFont="1" applyFill="1" applyBorder="1" applyAlignment="1">
      <alignment horizontal="center" vertical="center" wrapText="1"/>
    </xf>
    <xf numFmtId="0" fontId="12" fillId="3" borderId="6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0" xfId="1" applyFont="1" applyFill="1" applyBorder="1" applyAlignment="1">
      <alignment horizontal="center" vertical="center" wrapText="1"/>
    </xf>
    <xf numFmtId="0" fontId="6" fillId="0" borderId="41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left" wrapText="1"/>
    </xf>
    <xf numFmtId="0" fontId="3" fillId="0" borderId="0" xfId="1" applyFont="1" applyFill="1" applyAlignment="1">
      <alignment horizontal="center" wrapText="1"/>
    </xf>
    <xf numFmtId="0" fontId="6" fillId="0" borderId="37" xfId="1" applyFont="1" applyFill="1" applyBorder="1" applyAlignment="1">
      <alignment horizontal="center" vertical="center" wrapText="1"/>
    </xf>
    <xf numFmtId="0" fontId="6" fillId="0" borderId="38" xfId="1" applyFont="1" applyFill="1" applyBorder="1" applyAlignment="1">
      <alignment horizontal="center" vertical="center" wrapText="1"/>
    </xf>
    <xf numFmtId="0" fontId="6" fillId="0" borderId="39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15" fillId="0" borderId="37" xfId="1" applyFont="1" applyFill="1" applyBorder="1" applyAlignment="1">
      <alignment horizontal="center" vertical="center" wrapText="1"/>
    </xf>
    <xf numFmtId="0" fontId="15" fillId="0" borderId="38" xfId="1" applyFont="1" applyFill="1" applyBorder="1" applyAlignment="1">
      <alignment horizontal="center" vertical="center" wrapText="1"/>
    </xf>
    <xf numFmtId="0" fontId="15" fillId="0" borderId="50" xfId="1" applyFont="1" applyFill="1" applyBorder="1" applyAlignment="1">
      <alignment horizontal="center" vertical="center" wrapText="1"/>
    </xf>
    <xf numFmtId="0" fontId="15" fillId="0" borderId="61" xfId="1" applyFont="1" applyFill="1" applyBorder="1" applyAlignment="1">
      <alignment horizontal="center" vertical="center" wrapText="1"/>
    </xf>
    <xf numFmtId="0" fontId="14" fillId="0" borderId="41" xfId="1" applyFont="1" applyFill="1" applyBorder="1" applyAlignment="1">
      <alignment horizontal="center" vertical="center" wrapText="1"/>
    </xf>
    <xf numFmtId="0" fontId="14" fillId="0" borderId="42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24" xfId="1" applyFont="1" applyFill="1" applyBorder="1" applyAlignment="1">
      <alignment horizontal="left" vertical="center" wrapText="1"/>
    </xf>
    <xf numFmtId="0" fontId="3" fillId="0" borderId="35" xfId="1" applyFont="1" applyFill="1" applyBorder="1" applyAlignment="1">
      <alignment horizontal="left" vertical="center" wrapText="1"/>
    </xf>
    <xf numFmtId="0" fontId="3" fillId="0" borderId="26" xfId="1" applyFont="1" applyFill="1" applyBorder="1" applyAlignment="1">
      <alignment horizontal="left" vertical="center" wrapText="1"/>
    </xf>
    <xf numFmtId="0" fontId="3" fillId="0" borderId="27" xfId="1" applyFont="1" applyFill="1" applyBorder="1" applyAlignment="1">
      <alignment horizontal="left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21" fillId="0" borderId="31" xfId="1" applyFont="1" applyFill="1" applyBorder="1" applyAlignment="1">
      <alignment horizontal="center" vertical="center" wrapText="1"/>
    </xf>
    <xf numFmtId="0" fontId="21" fillId="0" borderId="17" xfId="1" applyFont="1" applyFill="1" applyBorder="1" applyAlignment="1">
      <alignment horizontal="center" vertical="center" wrapText="1"/>
    </xf>
    <xf numFmtId="0" fontId="21" fillId="0" borderId="34" xfId="1" applyFont="1" applyFill="1" applyBorder="1" applyAlignment="1">
      <alignment horizontal="center" vertical="center" wrapText="1"/>
    </xf>
    <xf numFmtId="0" fontId="21" fillId="0" borderId="35" xfId="1" applyFont="1" applyFill="1" applyBorder="1" applyAlignment="1">
      <alignment horizontal="center" vertical="center" wrapText="1"/>
    </xf>
    <xf numFmtId="0" fontId="21" fillId="0" borderId="36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7" borderId="47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5" fillId="2" borderId="44" xfId="1" applyFont="1" applyFill="1" applyBorder="1" applyAlignment="1">
      <alignment horizontal="center" vertical="center" textRotation="90" wrapText="1"/>
    </xf>
    <xf numFmtId="0" fontId="15" fillId="2" borderId="45" xfId="1" applyFont="1" applyFill="1" applyBorder="1" applyAlignment="1">
      <alignment horizontal="center" vertical="center" textRotation="90" wrapText="1"/>
    </xf>
    <xf numFmtId="0" fontId="15" fillId="2" borderId="12" xfId="1" applyFont="1" applyFill="1" applyBorder="1" applyAlignment="1">
      <alignment horizontal="center" vertical="center" textRotation="90" wrapText="1"/>
    </xf>
    <xf numFmtId="0" fontId="15" fillId="2" borderId="9" xfId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6" fillId="0" borderId="35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7" fillId="0" borderId="25" xfId="1" applyFont="1" applyFill="1" applyBorder="1" applyAlignment="1">
      <alignment horizontal="left" vertical="center"/>
    </xf>
    <xf numFmtId="0" fontId="17" fillId="0" borderId="26" xfId="1" applyFont="1" applyFill="1" applyBorder="1" applyAlignment="1">
      <alignment horizontal="left" vertical="center"/>
    </xf>
    <xf numFmtId="0" fontId="36" fillId="0" borderId="51" xfId="0" applyFont="1" applyFill="1" applyBorder="1" applyAlignment="1">
      <alignment horizontal="center" vertical="center" wrapText="1"/>
    </xf>
    <xf numFmtId="0" fontId="48" fillId="0" borderId="37" xfId="0" applyFont="1" applyFill="1" applyBorder="1" applyAlignment="1" applyProtection="1">
      <alignment horizontal="left" vertical="center" wrapText="1"/>
      <protection locked="0"/>
    </xf>
    <xf numFmtId="0" fontId="0" fillId="0" borderId="50" xfId="0" applyFill="1" applyBorder="1" applyAlignment="1">
      <alignment vertical="center" wrapText="1"/>
    </xf>
    <xf numFmtId="0" fontId="48" fillId="0" borderId="25" xfId="0" applyFont="1" applyFill="1" applyBorder="1" applyAlignment="1" applyProtection="1">
      <alignment horizontal="left" vertical="center" wrapText="1"/>
      <protection locked="0"/>
    </xf>
    <xf numFmtId="0" fontId="0" fillId="0" borderId="27" xfId="0" applyFill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6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textRotation="90" wrapText="1"/>
    </xf>
    <xf numFmtId="0" fontId="6" fillId="0" borderId="53" xfId="0" applyFont="1" applyFill="1" applyBorder="1" applyAlignment="1">
      <alignment horizontal="center" vertical="center" textRotation="90" wrapText="1"/>
    </xf>
    <xf numFmtId="0" fontId="6" fillId="0" borderId="68" xfId="0" applyFont="1" applyFill="1" applyBorder="1" applyAlignment="1">
      <alignment horizontal="center" vertical="center" textRotation="90" wrapText="1"/>
    </xf>
    <xf numFmtId="164" fontId="27" fillId="0" borderId="0" xfId="2" applyNumberFormat="1" applyFont="1" applyFill="1" applyBorder="1" applyAlignment="1">
      <alignment horizontal="left" vertical="center" wrapText="1"/>
    </xf>
    <xf numFmtId="0" fontId="25" fillId="0" borderId="0" xfId="2" applyFont="1" applyFill="1" applyBorder="1" applyAlignment="1">
      <alignment horizontal="left" vertical="center" wrapText="1"/>
    </xf>
    <xf numFmtId="0" fontId="26" fillId="0" borderId="0" xfId="2" applyFont="1" applyFill="1" applyBorder="1" applyAlignment="1">
      <alignment vertical="center" wrapText="1"/>
    </xf>
    <xf numFmtId="0" fontId="28" fillId="0" borderId="0" xfId="2" applyFont="1" applyFill="1" applyBorder="1" applyAlignment="1">
      <alignment vertical="center" wrapText="1"/>
    </xf>
    <xf numFmtId="0" fontId="17" fillId="0" borderId="69" xfId="1" applyFont="1" applyFill="1" applyBorder="1" applyAlignment="1">
      <alignment horizontal="left" vertical="center" wrapText="1"/>
    </xf>
    <xf numFmtId="0" fontId="17" fillId="0" borderId="29" xfId="1" applyFont="1" applyFill="1" applyBorder="1" applyAlignment="1">
      <alignment horizontal="left" vertical="center" wrapText="1"/>
    </xf>
    <xf numFmtId="0" fontId="17" fillId="0" borderId="63" xfId="1" applyFont="1" applyFill="1" applyBorder="1" applyAlignment="1">
      <alignment horizontal="left" vertical="center"/>
    </xf>
    <xf numFmtId="0" fontId="17" fillId="0" borderId="21" xfId="1" applyFont="1" applyFill="1" applyBorder="1" applyAlignment="1">
      <alignment horizontal="left" vertical="center"/>
    </xf>
    <xf numFmtId="0" fontId="17" fillId="0" borderId="62" xfId="1" applyFont="1" applyFill="1" applyBorder="1" applyAlignment="1">
      <alignment horizontal="left" vertical="center"/>
    </xf>
    <xf numFmtId="0" fontId="17" fillId="0" borderId="10" xfId="1" applyFont="1" applyFill="1" applyBorder="1" applyAlignment="1">
      <alignment horizontal="left" vertical="center"/>
    </xf>
    <xf numFmtId="0" fontId="6" fillId="0" borderId="5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66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/>
    </xf>
    <xf numFmtId="0" fontId="10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61" xfId="0" applyFont="1" applyFill="1" applyBorder="1" applyAlignment="1">
      <alignment horizontal="center" vertical="center" wrapText="1"/>
    </xf>
    <xf numFmtId="0" fontId="17" fillId="0" borderId="37" xfId="1" applyFont="1" applyFill="1" applyBorder="1" applyAlignment="1">
      <alignment horizontal="center" vertical="center"/>
    </xf>
    <xf numFmtId="0" fontId="17" fillId="0" borderId="38" xfId="1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wrapText="1"/>
    </xf>
    <xf numFmtId="0" fontId="20" fillId="0" borderId="38" xfId="0" applyFont="1" applyFill="1" applyBorder="1" applyAlignment="1">
      <alignment horizontal="center" wrapText="1"/>
    </xf>
    <xf numFmtId="0" fontId="20" fillId="0" borderId="39" xfId="0" applyFont="1" applyFill="1" applyBorder="1" applyAlignment="1">
      <alignment horizontal="center" wrapText="1"/>
    </xf>
    <xf numFmtId="0" fontId="17" fillId="0" borderId="40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0" fontId="17" fillId="0" borderId="42" xfId="1" applyFont="1" applyFill="1" applyBorder="1" applyAlignment="1">
      <alignment horizontal="center" vertical="center"/>
    </xf>
    <xf numFmtId="2" fontId="31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4" xfId="0" applyFont="1" applyFill="1" applyBorder="1" applyAlignment="1" applyProtection="1">
      <alignment horizontal="center" vertical="center"/>
      <protection locked="0"/>
    </xf>
    <xf numFmtId="0" fontId="31" fillId="0" borderId="5" xfId="0" applyFont="1" applyFill="1" applyBorder="1" applyAlignment="1" applyProtection="1">
      <alignment horizontal="center" vertical="center"/>
      <protection locked="0"/>
    </xf>
    <xf numFmtId="0" fontId="32" fillId="0" borderId="53" xfId="0" applyFont="1" applyFill="1" applyBorder="1" applyAlignment="1" applyProtection="1">
      <alignment horizontal="center" vertical="center"/>
      <protection locked="0"/>
    </xf>
    <xf numFmtId="1" fontId="31" fillId="0" borderId="53" xfId="0" applyNumberFormat="1" applyFont="1" applyFill="1" applyBorder="1" applyAlignment="1">
      <alignment horizontal="center" vertical="center"/>
    </xf>
    <xf numFmtId="1" fontId="32" fillId="0" borderId="3" xfId="0" applyNumberFormat="1" applyFont="1" applyFill="1" applyBorder="1" applyAlignment="1">
      <alignment horizontal="center" vertical="center"/>
    </xf>
    <xf numFmtId="1" fontId="31" fillId="0" borderId="4" xfId="0" applyNumberFormat="1" applyFont="1" applyFill="1" applyBorder="1" applyAlignment="1" applyProtection="1">
      <alignment horizontal="center" vertical="center"/>
      <protection locked="0"/>
    </xf>
    <xf numFmtId="1" fontId="31" fillId="0" borderId="5" xfId="0" applyNumberFormat="1" applyFont="1" applyFill="1" applyBorder="1" applyAlignment="1" applyProtection="1">
      <alignment horizontal="center" vertical="center"/>
      <protection locked="0"/>
    </xf>
    <xf numFmtId="1" fontId="31" fillId="0" borderId="53" xfId="0" applyNumberFormat="1" applyFont="1" applyFill="1" applyBorder="1" applyAlignment="1" applyProtection="1">
      <alignment horizontal="center" vertical="center"/>
      <protection locked="0"/>
    </xf>
    <xf numFmtId="0" fontId="32" fillId="0" borderId="9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2" fillId="0" borderId="20" xfId="0" applyFont="1" applyFill="1" applyBorder="1" applyAlignment="1">
      <alignment horizontal="center" vertical="center"/>
    </xf>
    <xf numFmtId="0" fontId="32" fillId="0" borderId="60" xfId="0" applyFont="1" applyFill="1" applyBorder="1" applyAlignment="1">
      <alignment horizontal="center" vertical="center"/>
    </xf>
    <xf numFmtId="1" fontId="31" fillId="0" borderId="60" xfId="0" applyNumberFormat="1" applyFont="1" applyFill="1" applyBorder="1" applyAlignment="1">
      <alignment horizontal="center" vertical="center"/>
    </xf>
    <xf numFmtId="164" fontId="10" fillId="0" borderId="40" xfId="1" applyNumberFormat="1" applyFont="1" applyFill="1" applyBorder="1" applyAlignment="1">
      <alignment horizontal="center" vertical="center"/>
    </xf>
    <xf numFmtId="0" fontId="10" fillId="0" borderId="50" xfId="1" applyFont="1" applyFill="1" applyBorder="1" applyAlignment="1" applyProtection="1">
      <alignment horizontal="center" vertical="center" wrapText="1"/>
      <protection locked="0"/>
    </xf>
    <xf numFmtId="0" fontId="10" fillId="0" borderId="50" xfId="1" applyFont="1" applyFill="1" applyBorder="1" applyAlignment="1">
      <alignment horizontal="center" vertical="center"/>
    </xf>
    <xf numFmtId="0" fontId="10" fillId="0" borderId="41" xfId="1" applyFont="1" applyFill="1" applyBorder="1" applyAlignment="1">
      <alignment horizontal="center" vertical="center"/>
    </xf>
    <xf numFmtId="0" fontId="10" fillId="0" borderId="61" xfId="1" applyFont="1" applyFill="1" applyBorder="1" applyAlignment="1">
      <alignment horizontal="center" vertical="center"/>
    </xf>
    <xf numFmtId="1" fontId="10" fillId="0" borderId="70" xfId="1" applyNumberFormat="1" applyFont="1" applyFill="1" applyBorder="1" applyAlignment="1">
      <alignment horizontal="center" vertical="center"/>
    </xf>
    <xf numFmtId="1" fontId="10" fillId="0" borderId="59" xfId="1" applyNumberFormat="1" applyFont="1" applyFill="1" applyBorder="1" applyAlignment="1">
      <alignment horizontal="center" vertical="center"/>
    </xf>
    <xf numFmtId="1" fontId="10" fillId="0" borderId="50" xfId="1" applyNumberFormat="1" applyFont="1" applyFill="1" applyBorder="1" applyAlignment="1">
      <alignment horizontal="center" vertical="center"/>
    </xf>
    <xf numFmtId="1" fontId="10" fillId="0" borderId="41" xfId="1" applyNumberFormat="1" applyFont="1" applyFill="1" applyBorder="1" applyAlignment="1">
      <alignment horizontal="center" vertical="center"/>
    </xf>
    <xf numFmtId="1" fontId="10" fillId="0" borderId="39" xfId="1" applyNumberFormat="1" applyFont="1" applyFill="1" applyBorder="1" applyAlignment="1">
      <alignment horizontal="center" vertical="center"/>
    </xf>
    <xf numFmtId="1" fontId="10" fillId="0" borderId="42" xfId="1" applyNumberFormat="1" applyFont="1" applyFill="1" applyBorder="1" applyAlignment="1">
      <alignment horizontal="center" vertical="center"/>
    </xf>
    <xf numFmtId="0" fontId="5" fillId="0" borderId="54" xfId="1" applyFont="1" applyFill="1" applyBorder="1" applyAlignment="1">
      <alignment vertical="center"/>
    </xf>
    <xf numFmtId="0" fontId="5" fillId="0" borderId="48" xfId="1" applyFont="1" applyFill="1" applyBorder="1" applyAlignment="1">
      <alignment vertical="center"/>
    </xf>
    <xf numFmtId="0" fontId="5" fillId="0" borderId="55" xfId="1" applyFont="1" applyFill="1" applyBorder="1" applyAlignment="1">
      <alignment vertical="center"/>
    </xf>
    <xf numFmtId="0" fontId="5" fillId="0" borderId="23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34" xfId="1" applyFont="1" applyFill="1" applyBorder="1" applyAlignment="1">
      <alignment vertical="center"/>
    </xf>
    <xf numFmtId="0" fontId="10" fillId="0" borderId="68" xfId="0" applyFont="1" applyFill="1" applyBorder="1" applyAlignment="1" applyProtection="1">
      <alignment horizontal="center" vertical="center"/>
      <protection locked="0"/>
    </xf>
    <xf numFmtId="1" fontId="10" fillId="0" borderId="30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 applyProtection="1">
      <alignment horizontal="center" vertical="center"/>
      <protection locked="0"/>
    </xf>
    <xf numFmtId="1" fontId="5" fillId="0" borderId="28" xfId="0" applyNumberFormat="1" applyFont="1" applyFill="1" applyBorder="1" applyAlignment="1" applyProtection="1">
      <alignment horizontal="center" vertical="center"/>
      <protection locked="0"/>
    </xf>
    <xf numFmtId="0" fontId="36" fillId="0" borderId="3" xfId="0" applyFont="1" applyFill="1" applyBorder="1" applyAlignment="1" applyProtection="1">
      <alignment horizontal="center" vertical="center" wrapText="1"/>
      <protection locked="0"/>
    </xf>
    <xf numFmtId="0" fontId="36" fillId="0" borderId="46" xfId="0" applyFont="1" applyFill="1" applyBorder="1" applyAlignment="1" applyProtection="1">
      <alignment horizontal="center" vertical="center" wrapText="1"/>
      <protection locked="0"/>
    </xf>
    <xf numFmtId="0" fontId="10" fillId="0" borderId="40" xfId="1" applyFont="1" applyFill="1" applyBorder="1" applyAlignment="1">
      <alignment horizontal="center" vertical="center"/>
    </xf>
    <xf numFmtId="0" fontId="10" fillId="0" borderId="50" xfId="1" applyFont="1" applyFill="1" applyBorder="1" applyAlignment="1">
      <alignment horizontal="center" vertical="center" wrapText="1"/>
    </xf>
    <xf numFmtId="0" fontId="10" fillId="0" borderId="70" xfId="1" applyFont="1" applyFill="1" applyBorder="1" applyAlignment="1">
      <alignment horizontal="center" vertical="center"/>
    </xf>
    <xf numFmtId="0" fontId="10" fillId="0" borderId="39" xfId="1" applyFont="1" applyFill="1" applyBorder="1" applyAlignment="1">
      <alignment horizontal="center" vertical="center"/>
    </xf>
    <xf numFmtId="0" fontId="10" fillId="0" borderId="59" xfId="1" applyFont="1" applyFill="1" applyBorder="1" applyAlignment="1">
      <alignment horizontal="center" vertical="center"/>
    </xf>
    <xf numFmtId="0" fontId="10" fillId="0" borderId="42" xfId="1" applyFont="1" applyFill="1" applyBorder="1" applyAlignment="1">
      <alignment horizontal="center" vertical="center"/>
    </xf>
    <xf numFmtId="166" fontId="22" fillId="0" borderId="0" xfId="0" applyNumberFormat="1" applyFont="1" applyFill="1" applyAlignment="1">
      <alignment wrapText="1"/>
    </xf>
    <xf numFmtId="9" fontId="5" fillId="0" borderId="23" xfId="1" applyNumberFormat="1" applyFont="1" applyFill="1" applyBorder="1" applyAlignment="1">
      <alignment horizontal="center" vertical="center"/>
    </xf>
    <xf numFmtId="9" fontId="5" fillId="0" borderId="0" xfId="1" applyNumberFormat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38" xfId="1" applyFont="1" applyFill="1" applyBorder="1" applyAlignment="1">
      <alignment horizontal="center" vertical="center"/>
    </xf>
    <xf numFmtId="9" fontId="5" fillId="0" borderId="63" xfId="1" applyNumberFormat="1" applyFont="1" applyFill="1" applyBorder="1" applyAlignment="1">
      <alignment horizontal="center" vertical="center"/>
    </xf>
    <xf numFmtId="9" fontId="5" fillId="0" borderId="21" xfId="1" applyNumberFormat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/>
    </xf>
    <xf numFmtId="9" fontId="5" fillId="0" borderId="23" xfId="1" applyNumberFormat="1" applyFont="1" applyFill="1" applyBorder="1" applyAlignment="1">
      <alignment vertical="center"/>
    </xf>
    <xf numFmtId="9" fontId="5" fillId="0" borderId="0" xfId="1" applyNumberFormat="1" applyFont="1" applyFill="1" applyBorder="1" applyAlignment="1">
      <alignment vertical="center"/>
    </xf>
    <xf numFmtId="9" fontId="5" fillId="0" borderId="34" xfId="1" applyNumberFormat="1" applyFont="1" applyFill="1" applyBorder="1" applyAlignment="1">
      <alignment vertical="center"/>
    </xf>
    <xf numFmtId="9" fontId="5" fillId="0" borderId="25" xfId="1" applyNumberFormat="1" applyFont="1" applyFill="1" applyBorder="1" applyAlignment="1">
      <alignment vertical="center"/>
    </xf>
    <xf numFmtId="9" fontId="5" fillId="0" borderId="26" xfId="1" applyNumberFormat="1" applyFont="1" applyFill="1" applyBorder="1" applyAlignment="1">
      <alignment vertical="center"/>
    </xf>
    <xf numFmtId="9" fontId="5" fillId="0" borderId="36" xfId="1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9" xfId="0" applyNumberFormat="1" applyFont="1" applyFill="1" applyBorder="1" applyAlignment="1" applyProtection="1">
      <alignment horizontal="center" vertical="center"/>
      <protection locked="0"/>
    </xf>
    <xf numFmtId="0" fontId="31" fillId="0" borderId="9" xfId="0" applyFont="1" applyFill="1" applyBorder="1" applyAlignment="1" applyProtection="1">
      <alignment horizontal="center" vertical="center"/>
      <protection locked="0"/>
    </xf>
    <xf numFmtId="0" fontId="33" fillId="0" borderId="8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0" fontId="32" fillId="0" borderId="52" xfId="0" applyFont="1" applyFill="1" applyBorder="1" applyAlignment="1">
      <alignment horizontal="center" vertical="center"/>
    </xf>
    <xf numFmtId="1" fontId="31" fillId="0" borderId="52" xfId="0" applyNumberFormat="1" applyFont="1" applyFill="1" applyBorder="1" applyAlignment="1">
      <alignment horizontal="center" vertical="center"/>
    </xf>
    <xf numFmtId="1" fontId="32" fillId="0" borderId="15" xfId="0" applyNumberFormat="1" applyFont="1" applyFill="1" applyBorder="1" applyAlignment="1">
      <alignment horizontal="center" vertical="center"/>
    </xf>
    <xf numFmtId="1" fontId="31" fillId="0" borderId="8" xfId="0" applyNumberFormat="1" applyFont="1" applyFill="1" applyBorder="1" applyAlignment="1">
      <alignment horizontal="center" vertical="center"/>
    </xf>
    <xf numFmtId="1" fontId="31" fillId="0" borderId="16" xfId="0" applyNumberFormat="1" applyFont="1" applyFill="1" applyBorder="1" applyAlignment="1">
      <alignment horizontal="center" vertical="center"/>
    </xf>
    <xf numFmtId="1" fontId="31" fillId="0" borderId="52" xfId="0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 applyAlignment="1" applyProtection="1">
      <alignment horizontal="center" vertical="center"/>
      <protection locked="0"/>
    </xf>
    <xf numFmtId="0" fontId="31" fillId="0" borderId="32" xfId="0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>
      <alignment vertical="center" wrapText="1"/>
    </xf>
    <xf numFmtId="0" fontId="31" fillId="0" borderId="21" xfId="0" applyFont="1" applyFill="1" applyBorder="1" applyAlignment="1">
      <alignment horizontal="center" vertical="center"/>
    </xf>
    <xf numFmtId="1" fontId="31" fillId="0" borderId="4" xfId="0" applyNumberFormat="1" applyFont="1" applyFill="1" applyBorder="1" applyAlignment="1">
      <alignment horizontal="center" vertical="center" wrapText="1"/>
    </xf>
    <xf numFmtId="1" fontId="31" fillId="0" borderId="46" xfId="0" applyNumberFormat="1" applyFont="1" applyFill="1" applyBorder="1" applyAlignment="1">
      <alignment horizontal="center" vertical="center" wrapText="1"/>
    </xf>
    <xf numFmtId="1" fontId="44" fillId="0" borderId="43" xfId="0" applyNumberFormat="1" applyFont="1" applyFill="1" applyBorder="1" applyAlignment="1" applyProtection="1">
      <alignment horizontal="center" vertical="center"/>
      <protection locked="0"/>
    </xf>
    <xf numFmtId="0" fontId="31" fillId="0" borderId="6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vertical="center" wrapText="1"/>
    </xf>
    <xf numFmtId="0" fontId="27" fillId="0" borderId="60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1" fontId="31" fillId="0" borderId="4" xfId="0" applyNumberFormat="1" applyFont="1" applyFill="1" applyBorder="1" applyAlignment="1">
      <alignment horizontal="center" vertical="center"/>
    </xf>
    <xf numFmtId="1" fontId="31" fillId="0" borderId="5" xfId="0" applyNumberFormat="1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vertical="center" wrapText="1"/>
    </xf>
    <xf numFmtId="0" fontId="27" fillId="0" borderId="60" xfId="0" applyFont="1" applyFill="1" applyBorder="1" applyAlignment="1">
      <alignment horizontal="center" vertical="center" wrapText="1"/>
    </xf>
    <xf numFmtId="1" fontId="31" fillId="0" borderId="9" xfId="0" applyNumberFormat="1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vertical="center" wrapText="1"/>
    </xf>
    <xf numFmtId="0" fontId="41" fillId="0" borderId="4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9" fillId="0" borderId="5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/>
    </xf>
    <xf numFmtId="0" fontId="34" fillId="0" borderId="5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/>
    </xf>
    <xf numFmtId="0" fontId="31" fillId="0" borderId="71" xfId="0" applyFont="1" applyFill="1" applyBorder="1" applyAlignment="1">
      <alignment horizontal="center" vertical="center" wrapText="1"/>
    </xf>
    <xf numFmtId="1" fontId="35" fillId="0" borderId="58" xfId="0" applyNumberFormat="1" applyFont="1" applyFill="1" applyBorder="1" applyAlignment="1" applyProtection="1">
      <alignment horizontal="center" vertical="center" wrapText="1"/>
      <protection locked="0"/>
    </xf>
    <xf numFmtId="1" fontId="31" fillId="0" borderId="11" xfId="0" applyNumberFormat="1" applyFont="1" applyFill="1" applyBorder="1" applyAlignment="1">
      <alignment horizontal="center" vertical="center" wrapText="1"/>
    </xf>
    <xf numFmtId="1" fontId="31" fillId="0" borderId="18" xfId="0" applyNumberFormat="1" applyFont="1" applyFill="1" applyBorder="1" applyAlignment="1">
      <alignment horizontal="center" vertical="center" wrapText="1"/>
    </xf>
    <xf numFmtId="0" fontId="31" fillId="0" borderId="57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1" fontId="11" fillId="0" borderId="49" xfId="0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 wrapText="1"/>
    </xf>
    <xf numFmtId="1" fontId="31" fillId="0" borderId="5" xfId="0" applyNumberFormat="1" applyFont="1" applyFill="1" applyBorder="1" applyAlignment="1">
      <alignment horizontal="center" vertical="center" wrapText="1"/>
    </xf>
    <xf numFmtId="0" fontId="31" fillId="0" borderId="46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 applyProtection="1">
      <alignment horizontal="left" vertical="center" wrapText="1"/>
      <protection locked="0"/>
    </xf>
    <xf numFmtId="0" fontId="31" fillId="0" borderId="20" xfId="0" applyFont="1" applyFill="1" applyBorder="1" applyAlignment="1" applyProtection="1">
      <alignment horizontal="center" vertical="center"/>
      <protection locked="0"/>
    </xf>
    <xf numFmtId="0" fontId="32" fillId="0" borderId="60" xfId="0" applyFont="1" applyFill="1" applyBorder="1" applyAlignment="1" applyProtection="1">
      <alignment horizontal="center" vertical="center"/>
      <protection locked="0"/>
    </xf>
    <xf numFmtId="1" fontId="44" fillId="0" borderId="49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1" fillId="0" borderId="29" xfId="0" applyFont="1" applyFill="1" applyBorder="1" applyAlignment="1">
      <alignment horizontal="center" vertical="center"/>
    </xf>
    <xf numFmtId="0" fontId="27" fillId="0" borderId="68" xfId="0" applyFont="1" applyFill="1" applyBorder="1" applyAlignment="1">
      <alignment horizontal="center" vertical="center"/>
    </xf>
    <xf numFmtId="0" fontId="34" fillId="0" borderId="68" xfId="0" applyFont="1" applyFill="1" applyBorder="1" applyAlignment="1">
      <alignment horizontal="center" vertical="center" wrapText="1"/>
    </xf>
    <xf numFmtId="1" fontId="32" fillId="0" borderId="30" xfId="0" applyNumberFormat="1" applyFont="1" applyFill="1" applyBorder="1" applyAlignment="1">
      <alignment horizontal="center" vertical="center"/>
    </xf>
    <xf numFmtId="1" fontId="31" fillId="0" borderId="1" xfId="0" applyNumberFormat="1" applyFont="1" applyFill="1" applyBorder="1" applyAlignment="1" applyProtection="1">
      <alignment horizontal="center" vertical="center"/>
      <protection locked="0"/>
    </xf>
    <xf numFmtId="1" fontId="31" fillId="0" borderId="1" xfId="0" applyNumberFormat="1" applyFont="1" applyFill="1" applyBorder="1" applyAlignment="1">
      <alignment horizontal="center" vertical="center"/>
    </xf>
    <xf numFmtId="1" fontId="31" fillId="0" borderId="28" xfId="0" applyNumberFormat="1" applyFont="1" applyFill="1" applyBorder="1" applyAlignment="1">
      <alignment horizontal="center" vertical="center"/>
    </xf>
    <xf numFmtId="1" fontId="31" fillId="0" borderId="68" xfId="0" applyNumberFormat="1" applyFont="1" applyFill="1" applyBorder="1" applyAlignment="1" applyProtection="1">
      <alignment horizontal="center" vertical="center"/>
      <protection locked="0"/>
    </xf>
    <xf numFmtId="0" fontId="31" fillId="0" borderId="2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/>
    </xf>
    <xf numFmtId="1" fontId="11" fillId="0" borderId="47" xfId="0" applyNumberFormat="1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11" fillId="0" borderId="9" xfId="0" applyNumberFormat="1" applyFont="1" applyFill="1" applyBorder="1" applyAlignment="1" applyProtection="1">
      <alignment horizontal="center" vertical="center"/>
      <protection hidden="1"/>
    </xf>
    <xf numFmtId="1" fontId="11" fillId="0" borderId="45" xfId="0" applyNumberFormat="1" applyFont="1" applyFill="1" applyBorder="1" applyAlignment="1" applyProtection="1">
      <alignment horizontal="center" vertical="center"/>
      <protection hidden="1"/>
    </xf>
    <xf numFmtId="1" fontId="11" fillId="0" borderId="4" xfId="0" applyNumberFormat="1" applyFont="1" applyFill="1" applyBorder="1" applyAlignment="1" applyProtection="1">
      <alignment horizontal="center" vertical="center"/>
      <protection hidden="1"/>
    </xf>
    <xf numFmtId="1" fontId="11" fillId="0" borderId="46" xfId="0" applyNumberFormat="1" applyFont="1" applyFill="1" applyBorder="1" applyAlignment="1" applyProtection="1">
      <alignment horizontal="center" vertical="center"/>
      <protection hidden="1"/>
    </xf>
    <xf numFmtId="0" fontId="10" fillId="0" borderId="40" xfId="1" applyFont="1" applyFill="1" applyBorder="1" applyAlignment="1">
      <alignment horizontal="center" vertical="center" wrapText="1"/>
    </xf>
    <xf numFmtId="0" fontId="10" fillId="0" borderId="38" xfId="1" applyFont="1" applyFill="1" applyBorder="1" applyAlignment="1">
      <alignment horizontal="center" vertical="center" wrapText="1"/>
    </xf>
    <xf numFmtId="0" fontId="10" fillId="0" borderId="59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center" vertical="center" wrapText="1"/>
    </xf>
    <xf numFmtId="0" fontId="5" fillId="0" borderId="54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5" fillId="0" borderId="55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36" xfId="1" applyFont="1" applyFill="1" applyBorder="1" applyAlignment="1">
      <alignment horizontal="center" vertical="center"/>
    </xf>
    <xf numFmtId="0" fontId="36" fillId="0" borderId="5" xfId="0" applyFont="1" applyFill="1" applyBorder="1" applyAlignment="1" applyProtection="1">
      <alignment vertical="center" wrapText="1"/>
      <protection locked="0"/>
    </xf>
    <xf numFmtId="0" fontId="37" fillId="0" borderId="53" xfId="0" applyFont="1" applyFill="1" applyBorder="1" applyAlignment="1" applyProtection="1">
      <alignment horizontal="center" vertical="center" wrapText="1"/>
      <protection locked="0"/>
    </xf>
    <xf numFmtId="1" fontId="36" fillId="0" borderId="53" xfId="0" applyNumberFormat="1" applyFont="1" applyFill="1" applyBorder="1" applyAlignment="1">
      <alignment horizontal="center" vertical="center" wrapText="1"/>
    </xf>
    <xf numFmtId="0" fontId="37" fillId="0" borderId="3" xfId="0" applyFont="1" applyFill="1" applyBorder="1" applyAlignment="1" applyProtection="1">
      <alignment horizontal="center" vertical="center" wrapText="1"/>
    </xf>
    <xf numFmtId="0" fontId="36" fillId="0" borderId="5" xfId="0" applyFont="1" applyFill="1" applyBorder="1" applyAlignment="1" applyProtection="1">
      <alignment horizontal="center" vertical="center" wrapText="1"/>
      <protection locked="0"/>
    </xf>
    <xf numFmtId="1" fontId="36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6" xfId="0" applyFont="1" applyFill="1" applyBorder="1" applyAlignment="1" applyProtection="1">
      <alignment vertical="center" wrapText="1"/>
      <protection locked="0"/>
    </xf>
    <xf numFmtId="0" fontId="0" fillId="0" borderId="31" xfId="0" applyFill="1" applyBorder="1" applyAlignment="1">
      <alignment horizontal="center" vertical="center" wrapText="1"/>
    </xf>
    <xf numFmtId="0" fontId="36" fillId="0" borderId="28" xfId="0" applyFont="1" applyFill="1" applyBorder="1" applyAlignment="1" applyProtection="1">
      <alignment vertical="center" wrapText="1"/>
      <protection locked="0"/>
    </xf>
    <xf numFmtId="0" fontId="37" fillId="0" borderId="68" xfId="0" applyFont="1" applyFill="1" applyBorder="1" applyAlignment="1" applyProtection="1">
      <alignment horizontal="center" vertical="center" wrapText="1"/>
      <protection locked="0"/>
    </xf>
    <xf numFmtId="1" fontId="36" fillId="0" borderId="68" xfId="0" applyNumberFormat="1" applyFont="1" applyFill="1" applyBorder="1" applyAlignment="1">
      <alignment horizontal="center" vertical="center" wrapText="1"/>
    </xf>
    <xf numFmtId="0" fontId="37" fillId="0" borderId="30" xfId="0" applyFont="1" applyFill="1" applyBorder="1" applyAlignment="1" applyProtection="1">
      <alignment horizontal="center" vertical="center" wrapText="1"/>
    </xf>
    <xf numFmtId="0" fontId="36" fillId="0" borderId="31" xfId="0" applyFont="1" applyFill="1" applyBorder="1" applyAlignment="1" applyProtection="1">
      <alignment horizontal="center" vertical="center" wrapText="1"/>
      <protection locked="0"/>
    </xf>
    <xf numFmtId="0" fontId="36" fillId="0" borderId="35" xfId="0" applyFont="1" applyFill="1" applyBorder="1" applyAlignment="1" applyProtection="1">
      <alignment horizontal="center" vertical="center" wrapText="1"/>
      <protection locked="0"/>
    </xf>
    <xf numFmtId="1" fontId="36" fillId="0" borderId="68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2" xfId="0" applyFont="1" applyFill="1" applyBorder="1" applyAlignment="1" applyProtection="1">
      <alignment vertical="center" wrapText="1"/>
      <protection locked="0"/>
    </xf>
    <xf numFmtId="0" fontId="36" fillId="0" borderId="47" xfId="0" applyFont="1" applyFill="1" applyBorder="1" applyAlignment="1" applyProtection="1">
      <alignment vertical="center" wrapText="1"/>
      <protection locked="0"/>
    </xf>
    <xf numFmtId="0" fontId="36" fillId="0" borderId="30" xfId="0" applyFont="1" applyFill="1" applyBorder="1" applyAlignment="1" applyProtection="1">
      <alignment horizontal="center" vertical="center" wrapText="1"/>
      <protection locked="0"/>
    </xf>
    <xf numFmtId="0" fontId="36" fillId="0" borderId="47" xfId="0" applyFont="1" applyFill="1" applyBorder="1" applyAlignment="1" applyProtection="1">
      <alignment horizontal="center" vertical="center" wrapText="1"/>
      <protection locked="0"/>
    </xf>
    <xf numFmtId="9" fontId="5" fillId="0" borderId="54" xfId="1" applyNumberFormat="1" applyFont="1" applyFill="1" applyBorder="1" applyAlignment="1">
      <alignment horizontal="center" vertical="center"/>
    </xf>
    <xf numFmtId="0" fontId="10" fillId="0" borderId="55" xfId="1" applyFont="1" applyFill="1" applyBorder="1" applyAlignment="1">
      <alignment horizontal="center" vertical="center"/>
    </xf>
    <xf numFmtId="164" fontId="18" fillId="0" borderId="37" xfId="1" applyNumberFormat="1" applyFont="1" applyFill="1" applyBorder="1" applyAlignment="1">
      <alignment horizontal="center" vertical="center"/>
    </xf>
    <xf numFmtId="164" fontId="18" fillId="0" borderId="38" xfId="1" applyNumberFormat="1" applyFont="1" applyFill="1" applyBorder="1" applyAlignment="1">
      <alignment horizontal="center" vertical="center"/>
    </xf>
    <xf numFmtId="164" fontId="18" fillId="0" borderId="39" xfId="1" applyNumberFormat="1" applyFont="1" applyFill="1" applyBorder="1" applyAlignment="1">
      <alignment horizontal="center" vertical="center"/>
    </xf>
    <xf numFmtId="9" fontId="5" fillId="0" borderId="25" xfId="1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1" fontId="10" fillId="0" borderId="27" xfId="1" applyNumberFormat="1" applyFont="1" applyFill="1" applyBorder="1" applyAlignment="1">
      <alignment horizontal="center" vertical="center"/>
    </xf>
    <xf numFmtId="1" fontId="10" fillId="0" borderId="65" xfId="1" applyNumberFormat="1" applyFont="1" applyFill="1" applyBorder="1" applyAlignment="1">
      <alignment horizontal="center" vertical="center"/>
    </xf>
    <xf numFmtId="1" fontId="10" fillId="0" borderId="26" xfId="1" applyNumberFormat="1" applyFont="1" applyFill="1" applyBorder="1" applyAlignment="1">
      <alignment horizontal="center" vertical="center"/>
    </xf>
    <xf numFmtId="1" fontId="20" fillId="0" borderId="0" xfId="12" applyNumberFormat="1" applyFont="1" applyFill="1" applyAlignment="1">
      <alignment wrapText="1"/>
    </xf>
    <xf numFmtId="1" fontId="20" fillId="0" borderId="39" xfId="0" applyNumberFormat="1" applyFont="1" applyFill="1" applyBorder="1" applyAlignment="1">
      <alignment horizontal="center" vertical="center" wrapText="1"/>
    </xf>
    <xf numFmtId="0" fontId="17" fillId="0" borderId="13" xfId="1" applyFont="1" applyFill="1" applyBorder="1" applyAlignment="1">
      <alignment horizontal="left" vertical="center"/>
    </xf>
    <xf numFmtId="0" fontId="17" fillId="0" borderId="14" xfId="1" applyFont="1" applyFill="1" applyBorder="1" applyAlignment="1">
      <alignment horizontal="left" vertical="center"/>
    </xf>
    <xf numFmtId="0" fontId="17" fillId="0" borderId="64" xfId="1" applyFont="1" applyFill="1" applyBorder="1" applyAlignment="1">
      <alignment horizontal="left" vertical="center"/>
    </xf>
    <xf numFmtId="1" fontId="21" fillId="0" borderId="45" xfId="1" applyNumberFormat="1" applyFont="1" applyFill="1" applyBorder="1" applyAlignment="1">
      <alignment horizontal="center" vertical="center"/>
    </xf>
    <xf numFmtId="1" fontId="21" fillId="0" borderId="0" xfId="1" applyNumberFormat="1" applyFont="1" applyFill="1" applyBorder="1" applyAlignment="1">
      <alignment horizontal="center" vertical="center"/>
    </xf>
    <xf numFmtId="1" fontId="21" fillId="0" borderId="44" xfId="1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44" fillId="3" borderId="3" xfId="0" applyFont="1" applyFill="1" applyBorder="1" applyAlignment="1" applyProtection="1">
      <alignment vertical="center" wrapText="1"/>
      <protection locked="0"/>
    </xf>
    <xf numFmtId="0" fontId="39" fillId="3" borderId="3" xfId="0" applyFont="1" applyFill="1" applyBorder="1" applyAlignment="1" applyProtection="1">
      <alignment horizontal="center" vertical="center"/>
      <protection locked="0"/>
    </xf>
    <xf numFmtId="0" fontId="39" fillId="3" borderId="4" xfId="0" applyFont="1" applyFill="1" applyBorder="1" applyAlignment="1" applyProtection="1">
      <alignment horizontal="center" vertical="center"/>
      <protection locked="0"/>
    </xf>
    <xf numFmtId="0" fontId="39" fillId="3" borderId="5" xfId="0" applyFont="1" applyFill="1" applyBorder="1" applyAlignment="1" applyProtection="1">
      <alignment horizontal="center" vertical="center"/>
      <protection locked="0"/>
    </xf>
    <xf numFmtId="0" fontId="40" fillId="3" borderId="53" xfId="0" applyFont="1" applyFill="1" applyBorder="1" applyAlignment="1" applyProtection="1">
      <alignment horizontal="center" vertical="center"/>
      <protection locked="0"/>
    </xf>
    <xf numFmtId="1" fontId="39" fillId="3" borderId="3" xfId="0" applyNumberFormat="1" applyFont="1" applyFill="1" applyBorder="1" applyAlignment="1">
      <alignment horizontal="center" vertical="center"/>
    </xf>
    <xf numFmtId="1" fontId="40" fillId="3" borderId="4" xfId="0" applyNumberFormat="1" applyFont="1" applyFill="1" applyBorder="1" applyAlignment="1">
      <alignment horizontal="center" vertical="center"/>
    </xf>
    <xf numFmtId="1" fontId="39" fillId="3" borderId="4" xfId="0" applyNumberFormat="1" applyFont="1" applyFill="1" applyBorder="1" applyAlignment="1" applyProtection="1">
      <alignment horizontal="center" vertical="center"/>
      <protection locked="0"/>
    </xf>
    <xf numFmtId="1" fontId="39" fillId="3" borderId="5" xfId="0" applyNumberFormat="1" applyFont="1" applyFill="1" applyBorder="1" applyAlignment="1" applyProtection="1">
      <alignment horizontal="center" vertical="center"/>
      <protection locked="0"/>
    </xf>
    <xf numFmtId="1" fontId="39" fillId="3" borderId="53" xfId="0" applyNumberFormat="1" applyFont="1" applyFill="1" applyBorder="1" applyAlignment="1" applyProtection="1">
      <alignment horizontal="center" vertical="center"/>
      <protection locked="0"/>
    </xf>
    <xf numFmtId="0" fontId="39" fillId="3" borderId="46" xfId="0" applyFont="1" applyFill="1" applyBorder="1" applyAlignment="1" applyProtection="1">
      <alignment horizontal="center" vertical="center"/>
      <protection locked="0"/>
    </xf>
    <xf numFmtId="0" fontId="5" fillId="3" borderId="4" xfId="1" applyFont="1" applyFill="1" applyBorder="1" applyAlignment="1">
      <alignment horizontal="center" vertical="center"/>
    </xf>
    <xf numFmtId="1" fontId="11" fillId="3" borderId="4" xfId="0" applyNumberFormat="1" applyFont="1" applyFill="1" applyBorder="1" applyAlignment="1">
      <alignment horizontal="center" vertical="center"/>
    </xf>
    <xf numFmtId="1" fontId="35" fillId="3" borderId="53" xfId="0" applyNumberFormat="1" applyFont="1" applyFill="1" applyBorder="1" applyAlignment="1" applyProtection="1">
      <alignment horizontal="center" vertical="center" wrapText="1"/>
      <protection locked="0"/>
    </xf>
    <xf numFmtId="0" fontId="27" fillId="3" borderId="53" xfId="0" applyFont="1" applyFill="1" applyBorder="1" applyAlignment="1">
      <alignment horizontal="center" vertical="center" wrapText="1"/>
    </xf>
    <xf numFmtId="0" fontId="32" fillId="3" borderId="53" xfId="0" applyFont="1" applyFill="1" applyBorder="1" applyAlignment="1">
      <alignment horizontal="center" vertical="center" wrapText="1"/>
    </xf>
    <xf numFmtId="1" fontId="21" fillId="3" borderId="67" xfId="1" applyNumberFormat="1" applyFont="1" applyFill="1" applyBorder="1" applyAlignment="1">
      <alignment horizontal="center" vertical="center"/>
    </xf>
  </cellXfs>
  <cellStyles count="13">
    <cellStyle name="Відсотковий" xfId="12" builtinId="5"/>
    <cellStyle name="Відсотковий 2" xfId="4"/>
    <cellStyle name="Відсотковий 3" xfId="6"/>
    <cellStyle name="Гиперссылка 2" xfId="7"/>
    <cellStyle name="Гіперпосилання 2" xfId="8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00FF00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8"/>
  <sheetViews>
    <sheetView view="pageBreakPreview" topLeftCell="A4" zoomScale="60" zoomScaleNormal="60" workbookViewId="0">
      <selection activeCell="AG23" sqref="AG23"/>
    </sheetView>
  </sheetViews>
  <sheetFormatPr defaultColWidth="9.109375" defaultRowHeight="13.2" x14ac:dyDescent="0.25"/>
  <cols>
    <col min="1" max="1" width="10.33203125" style="12" customWidth="1"/>
    <col min="2" max="53" width="4.33203125" style="12" customWidth="1"/>
    <col min="54" max="61" width="4.44140625" style="12" customWidth="1"/>
    <col min="62" max="16384" width="9.109375" style="12"/>
  </cols>
  <sheetData>
    <row r="1" spans="1:56" ht="15.6" x14ac:dyDescent="0.3">
      <c r="I1" s="329" t="s">
        <v>37</v>
      </c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</row>
    <row r="2" spans="1:56" ht="15.6" x14ac:dyDescent="0.3">
      <c r="I2" s="328" t="s">
        <v>38</v>
      </c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  <c r="AL2" s="328"/>
      <c r="AM2" s="328"/>
      <c r="AN2" s="328"/>
      <c r="AO2" s="328"/>
      <c r="AP2" s="328"/>
      <c r="AQ2" s="328"/>
    </row>
    <row r="3" spans="1:56" s="13" customFormat="1" ht="21" customHeight="1" x14ac:dyDescent="0.3">
      <c r="B3" s="1"/>
      <c r="C3" s="1"/>
      <c r="D3" s="1"/>
      <c r="E3" s="1"/>
      <c r="F3" s="1"/>
      <c r="G3" s="1"/>
      <c r="H3" s="1"/>
      <c r="I3" s="331" t="s">
        <v>171</v>
      </c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  <c r="AM3" s="331"/>
      <c r="AN3" s="331"/>
      <c r="AO3" s="331"/>
      <c r="AP3" s="331"/>
      <c r="AQ3" s="331"/>
      <c r="AR3" s="5"/>
      <c r="AS3" s="2"/>
      <c r="AT3" s="2"/>
      <c r="AU3" s="2"/>
      <c r="AV3" s="2"/>
      <c r="AW3" s="2"/>
      <c r="AX3" s="2"/>
      <c r="AY3" s="2"/>
      <c r="AZ3" s="2"/>
      <c r="BA3" s="14"/>
      <c r="BB3" s="14"/>
      <c r="BC3" s="14"/>
    </row>
    <row r="4" spans="1:56" s="13" customFormat="1" ht="27.75" customHeight="1" x14ac:dyDescent="0.35">
      <c r="B4" s="1"/>
      <c r="C4" s="1"/>
      <c r="D4" s="1"/>
      <c r="E4" s="1"/>
      <c r="F4" s="1"/>
      <c r="G4" s="1"/>
      <c r="H4" s="1"/>
      <c r="I4" s="248"/>
      <c r="J4" s="248"/>
      <c r="K4" s="248"/>
      <c r="L4" s="248"/>
      <c r="M4" s="248"/>
      <c r="N4" s="248"/>
      <c r="O4" s="248"/>
      <c r="P4" s="332" t="s">
        <v>39</v>
      </c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32"/>
      <c r="AH4" s="332"/>
      <c r="AI4" s="332"/>
      <c r="AJ4" s="332"/>
      <c r="AK4" s="248"/>
      <c r="AL4" s="248"/>
      <c r="AM4" s="248"/>
      <c r="AN4" s="248"/>
      <c r="AO4" s="248"/>
      <c r="AP4" s="248"/>
      <c r="AQ4" s="248"/>
      <c r="AR4" s="248"/>
      <c r="AT4" s="3"/>
      <c r="AU4" s="3"/>
      <c r="AV4" s="3"/>
      <c r="AW4" s="3"/>
      <c r="AX4" s="3"/>
      <c r="AY4" s="3"/>
      <c r="AZ4" s="3"/>
    </row>
    <row r="5" spans="1:56" ht="24" customHeight="1" x14ac:dyDescent="0.3">
      <c r="A5" s="319" t="s">
        <v>0</v>
      </c>
      <c r="B5" s="319"/>
      <c r="C5" s="319"/>
      <c r="D5" s="319"/>
      <c r="E5" s="319"/>
      <c r="F5" s="319"/>
      <c r="G5" s="319"/>
      <c r="H5" s="319"/>
      <c r="I5" s="37"/>
      <c r="J5" s="38"/>
      <c r="K5" s="38"/>
      <c r="L5" s="17"/>
      <c r="M5" s="17"/>
      <c r="N5" s="17"/>
      <c r="O5" s="17"/>
      <c r="P5" s="324" t="s">
        <v>172</v>
      </c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17"/>
      <c r="AL5" s="17"/>
      <c r="AM5" s="17"/>
      <c r="AN5" s="17"/>
      <c r="AO5" s="17"/>
      <c r="AQ5" s="319" t="s">
        <v>1</v>
      </c>
      <c r="AR5" s="319"/>
      <c r="AS5" s="319"/>
      <c r="AT5" s="319"/>
      <c r="AU5" s="319"/>
      <c r="AV5" s="319"/>
      <c r="AW5" s="319"/>
      <c r="AX5" s="319"/>
      <c r="AY5" s="319"/>
      <c r="AZ5" s="37"/>
      <c r="BA5" s="16"/>
      <c r="BB5" s="16"/>
      <c r="BC5" s="16"/>
      <c r="BD5" s="16"/>
    </row>
    <row r="6" spans="1:56" ht="18" customHeight="1" x14ac:dyDescent="0.3">
      <c r="A6" s="320" t="s">
        <v>2</v>
      </c>
      <c r="B6" s="320"/>
      <c r="C6" s="320"/>
      <c r="D6" s="320"/>
      <c r="E6" s="320"/>
      <c r="F6" s="320"/>
      <c r="G6" s="320"/>
      <c r="H6" s="320"/>
      <c r="I6" s="37"/>
      <c r="J6" s="39"/>
      <c r="K6" s="39"/>
      <c r="L6" s="322" t="s">
        <v>5</v>
      </c>
      <c r="M6" s="322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18"/>
      <c r="AO6" s="18"/>
      <c r="AQ6" s="320" t="s">
        <v>3</v>
      </c>
      <c r="AR6" s="320"/>
      <c r="AS6" s="320"/>
      <c r="AT6" s="320"/>
      <c r="AU6" s="320"/>
      <c r="AV6" s="320"/>
      <c r="AW6" s="320"/>
      <c r="AX6" s="320"/>
      <c r="AY6" s="320"/>
      <c r="AZ6" s="37"/>
      <c r="BA6" s="16"/>
      <c r="BB6" s="16"/>
      <c r="BC6" s="16"/>
      <c r="BD6" s="16"/>
    </row>
    <row r="7" spans="1:56" ht="18" customHeight="1" x14ac:dyDescent="0.3">
      <c r="A7" s="320" t="s">
        <v>4</v>
      </c>
      <c r="B7" s="320"/>
      <c r="C7" s="320"/>
      <c r="D7" s="320"/>
      <c r="E7" s="320"/>
      <c r="F7" s="320"/>
      <c r="G7" s="320"/>
      <c r="H7" s="320"/>
      <c r="I7" s="37"/>
      <c r="J7" s="40"/>
      <c r="K7" s="40"/>
      <c r="L7" s="330" t="s">
        <v>40</v>
      </c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0"/>
      <c r="AM7" s="330"/>
      <c r="AN7" s="20"/>
      <c r="AO7" s="20"/>
      <c r="AQ7" s="320" t="s">
        <v>6</v>
      </c>
      <c r="AR7" s="320"/>
      <c r="AS7" s="320"/>
      <c r="AT7" s="320"/>
      <c r="AU7" s="320"/>
      <c r="AV7" s="320"/>
      <c r="AW7" s="320"/>
      <c r="AX7" s="320"/>
      <c r="AY7" s="320"/>
      <c r="AZ7" s="37"/>
      <c r="BA7" s="16"/>
      <c r="BB7" s="16"/>
      <c r="BC7" s="16"/>
      <c r="BD7" s="16"/>
    </row>
    <row r="8" spans="1:56" ht="18" customHeight="1" x14ac:dyDescent="0.3">
      <c r="A8" s="320" t="s">
        <v>7</v>
      </c>
      <c r="B8" s="320"/>
      <c r="C8" s="320"/>
      <c r="D8" s="320"/>
      <c r="E8" s="320"/>
      <c r="F8" s="320"/>
      <c r="G8" s="320"/>
      <c r="H8" s="320"/>
      <c r="I8" s="21"/>
      <c r="J8" s="40"/>
      <c r="K8" s="40"/>
      <c r="L8" s="326" t="s">
        <v>8</v>
      </c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6"/>
      <c r="AQ8" s="320" t="s">
        <v>7</v>
      </c>
      <c r="AR8" s="320"/>
      <c r="AS8" s="320"/>
      <c r="AT8" s="320"/>
      <c r="AU8" s="320"/>
      <c r="AV8" s="320"/>
      <c r="AW8" s="320"/>
      <c r="AX8" s="320"/>
      <c r="AY8" s="320"/>
      <c r="AZ8" s="320"/>
      <c r="BA8" s="16"/>
      <c r="BB8" s="16"/>
      <c r="BC8" s="16"/>
      <c r="BD8" s="16"/>
    </row>
    <row r="9" spans="1:56" ht="18.600000000000001" customHeight="1" x14ac:dyDescent="0.35">
      <c r="A9" s="320" t="s">
        <v>115</v>
      </c>
      <c r="B9" s="320"/>
      <c r="C9" s="320"/>
      <c r="D9" s="320"/>
      <c r="E9" s="320"/>
      <c r="F9" s="320"/>
      <c r="G9" s="320"/>
      <c r="H9" s="320"/>
      <c r="I9" s="320"/>
      <c r="J9" s="320"/>
      <c r="K9" s="320"/>
      <c r="L9" s="327" t="s">
        <v>129</v>
      </c>
      <c r="M9" s="327"/>
      <c r="N9" s="327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7"/>
      <c r="AB9" s="327"/>
      <c r="AC9" s="327"/>
      <c r="AD9" s="327"/>
      <c r="AE9" s="327"/>
      <c r="AF9" s="327"/>
      <c r="AG9" s="327"/>
      <c r="AH9" s="327"/>
      <c r="AI9" s="327"/>
      <c r="AJ9" s="327"/>
      <c r="AK9" s="327"/>
      <c r="AL9" s="327"/>
      <c r="AM9" s="327"/>
      <c r="AQ9" s="321" t="s">
        <v>150</v>
      </c>
      <c r="AR9" s="321"/>
      <c r="AS9" s="321"/>
      <c r="AT9" s="321"/>
      <c r="AU9" s="321"/>
      <c r="AV9" s="321"/>
      <c r="AW9" s="321"/>
      <c r="AX9" s="321"/>
      <c r="AY9" s="321"/>
      <c r="AZ9" s="321"/>
      <c r="BA9" s="16"/>
      <c r="BB9" s="16"/>
      <c r="BC9" s="16"/>
      <c r="BD9" s="16"/>
    </row>
    <row r="10" spans="1:56" ht="24" customHeight="1" x14ac:dyDescent="0.35">
      <c r="A10" s="323" t="s">
        <v>161</v>
      </c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5" t="s">
        <v>163</v>
      </c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  <c r="AD10" s="325"/>
      <c r="AE10" s="325"/>
      <c r="AF10" s="325"/>
      <c r="AG10" s="325"/>
      <c r="AH10" s="325"/>
      <c r="AI10" s="325"/>
      <c r="AJ10" s="325"/>
      <c r="AK10" s="325"/>
      <c r="AL10" s="325"/>
      <c r="AM10" s="325"/>
      <c r="AN10" s="4"/>
      <c r="AO10" s="4"/>
      <c r="AP10" s="4"/>
      <c r="AQ10" s="321" t="s">
        <v>162</v>
      </c>
      <c r="AR10" s="321"/>
      <c r="AS10" s="321"/>
      <c r="AT10" s="321"/>
      <c r="AU10" s="321"/>
      <c r="AV10" s="321"/>
      <c r="AW10" s="321"/>
      <c r="AX10" s="321"/>
      <c r="AY10" s="321"/>
      <c r="AZ10" s="321"/>
    </row>
    <row r="11" spans="1:56" ht="20.399999999999999" customHeight="1" x14ac:dyDescent="0.35">
      <c r="I11" s="22"/>
      <c r="L11" s="325" t="s">
        <v>158</v>
      </c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325"/>
      <c r="AH11" s="325"/>
      <c r="AI11" s="325"/>
      <c r="AJ11" s="325"/>
      <c r="AK11" s="325"/>
      <c r="AL11" s="325"/>
      <c r="AM11" s="325"/>
      <c r="AN11" s="23"/>
    </row>
    <row r="12" spans="1:56" s="16" customFormat="1" ht="24" customHeight="1" x14ac:dyDescent="0.3">
      <c r="G12" s="320" t="s">
        <v>159</v>
      </c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AI12" s="320" t="s">
        <v>41</v>
      </c>
      <c r="AJ12" s="320"/>
      <c r="AK12" s="320"/>
      <c r="AL12" s="320"/>
      <c r="AM12" s="320"/>
      <c r="AN12" s="320"/>
      <c r="AO12" s="320"/>
      <c r="AP12" s="320"/>
      <c r="AQ12" s="320"/>
      <c r="AR12" s="320"/>
      <c r="AS12" s="320"/>
      <c r="AT12" s="320"/>
      <c r="AU12" s="320"/>
      <c r="AV12" s="320"/>
      <c r="AW12" s="320"/>
      <c r="AX12" s="320"/>
      <c r="AY12" s="320"/>
      <c r="AZ12" s="320"/>
    </row>
    <row r="13" spans="1:56" s="16" customFormat="1" ht="15.75" customHeight="1" x14ac:dyDescent="0.3">
      <c r="I13" s="24"/>
      <c r="K13" s="25"/>
      <c r="L13" s="19"/>
      <c r="M13" s="19"/>
      <c r="N13" s="19"/>
      <c r="O13" s="19"/>
      <c r="P13" s="19"/>
      <c r="Q13" s="19"/>
      <c r="R13" s="19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19"/>
      <c r="AH13" s="19"/>
      <c r="AI13" s="19"/>
      <c r="AJ13" s="19"/>
      <c r="AK13" s="19"/>
      <c r="AL13" s="19"/>
      <c r="AM13" s="19"/>
    </row>
    <row r="14" spans="1:56" s="16" customFormat="1" ht="15.75" customHeight="1" x14ac:dyDescent="0.3">
      <c r="G14" s="320" t="s">
        <v>151</v>
      </c>
      <c r="H14" s="320"/>
      <c r="I14" s="320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  <c r="U14" s="320"/>
      <c r="V14" s="320"/>
      <c r="W14" s="320"/>
      <c r="X14" s="320"/>
      <c r="AI14" s="320" t="s">
        <v>144</v>
      </c>
      <c r="AJ14" s="320"/>
      <c r="AK14" s="320"/>
      <c r="AL14" s="320"/>
      <c r="AM14" s="320"/>
      <c r="AN14" s="320"/>
      <c r="AO14" s="320"/>
      <c r="AP14" s="320"/>
      <c r="AQ14" s="320"/>
      <c r="AR14" s="320"/>
      <c r="AS14" s="320"/>
      <c r="AT14" s="320"/>
      <c r="AU14" s="320"/>
      <c r="AV14" s="320"/>
      <c r="AW14" s="320"/>
      <c r="AX14" s="320"/>
      <c r="AY14" s="320"/>
      <c r="AZ14" s="320"/>
    </row>
    <row r="15" spans="1:56" s="16" customFormat="1" ht="15.75" customHeight="1" x14ac:dyDescent="0.3">
      <c r="K15" s="3" t="s">
        <v>9</v>
      </c>
      <c r="L15" s="3"/>
      <c r="M15" s="3"/>
      <c r="N15" s="3"/>
      <c r="O15" s="3"/>
      <c r="P15" s="3"/>
      <c r="Q15" s="3"/>
      <c r="R15" s="3"/>
      <c r="S15" s="3"/>
    </row>
    <row r="16" spans="1:56" s="16" customFormat="1" ht="15.75" customHeight="1" x14ac:dyDescent="0.3">
      <c r="G16" s="368" t="s">
        <v>174</v>
      </c>
      <c r="H16" s="368"/>
      <c r="I16" s="368"/>
      <c r="J16" s="368"/>
      <c r="K16" s="368"/>
      <c r="L16" s="368"/>
      <c r="M16" s="368"/>
      <c r="N16" s="368"/>
      <c r="O16" s="368"/>
      <c r="P16" s="368"/>
      <c r="Q16" s="368"/>
      <c r="R16" s="368"/>
      <c r="S16" s="368"/>
      <c r="T16" s="368"/>
      <c r="U16" s="368"/>
      <c r="V16" s="368"/>
      <c r="W16" s="368"/>
      <c r="X16" s="368"/>
      <c r="AI16" s="320" t="s">
        <v>141</v>
      </c>
      <c r="AJ16" s="320"/>
      <c r="AK16" s="320"/>
      <c r="AL16" s="320"/>
      <c r="AM16" s="320"/>
      <c r="AN16" s="320"/>
      <c r="AO16" s="320"/>
      <c r="AP16" s="320"/>
      <c r="AQ16" s="320"/>
      <c r="AR16" s="320"/>
      <c r="AS16" s="320"/>
      <c r="AT16" s="320"/>
      <c r="AU16" s="320"/>
      <c r="AV16" s="320"/>
      <c r="AW16" s="320"/>
      <c r="AX16" s="320"/>
      <c r="AY16" s="320"/>
      <c r="AZ16" s="320"/>
    </row>
    <row r="17" spans="1:88" s="16" customFormat="1" ht="15.75" customHeight="1" x14ac:dyDescent="0.3"/>
    <row r="18" spans="1:88" s="16" customFormat="1" ht="15.75" customHeight="1" x14ac:dyDescent="0.3">
      <c r="B18" s="3"/>
      <c r="C18" s="3"/>
      <c r="D18" s="3"/>
      <c r="E18" s="3"/>
      <c r="F18" s="3"/>
      <c r="G18" s="348" t="s">
        <v>152</v>
      </c>
      <c r="H18" s="348"/>
      <c r="I18" s="348"/>
      <c r="J18" s="348"/>
      <c r="K18" s="348"/>
      <c r="L18" s="348"/>
      <c r="M18" s="348"/>
      <c r="N18" s="348"/>
      <c r="O18" s="348"/>
      <c r="P18" s="348"/>
      <c r="Q18" s="348"/>
      <c r="R18" s="348"/>
      <c r="S18" s="348"/>
      <c r="T18" s="348"/>
      <c r="U18" s="348"/>
      <c r="V18" s="348"/>
      <c r="W18" s="348"/>
      <c r="X18" s="348"/>
      <c r="Y18" s="3"/>
      <c r="Z18" s="3"/>
      <c r="AA18" s="3"/>
      <c r="AB18" s="3"/>
      <c r="AC18" s="3"/>
      <c r="AD18" s="3"/>
      <c r="AE18" s="3"/>
      <c r="AG18" s="7"/>
      <c r="AH18" s="7"/>
      <c r="AI18" s="354" t="s">
        <v>143</v>
      </c>
      <c r="AJ18" s="354"/>
      <c r="AK18" s="354"/>
      <c r="AL18" s="354"/>
      <c r="AM18" s="354"/>
      <c r="AN18" s="354"/>
      <c r="AO18" s="354"/>
      <c r="AP18" s="354"/>
      <c r="AQ18" s="354"/>
      <c r="AR18" s="354"/>
      <c r="AS18" s="354"/>
      <c r="AT18" s="354"/>
      <c r="AU18" s="354"/>
      <c r="AV18" s="354"/>
      <c r="AW18" s="354"/>
      <c r="AX18" s="354"/>
      <c r="AY18" s="354"/>
      <c r="AZ18" s="354"/>
      <c r="BA18" s="7"/>
      <c r="BB18" s="7"/>
      <c r="BC18" s="7"/>
      <c r="BD18" s="7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W18" s="353"/>
      <c r="BX18" s="353"/>
      <c r="BY18" s="353"/>
      <c r="BZ18" s="353"/>
      <c r="CA18" s="353"/>
      <c r="CB18" s="353"/>
      <c r="CC18" s="353"/>
      <c r="CD18" s="353"/>
      <c r="CE18" s="353"/>
      <c r="CF18" s="353"/>
      <c r="CG18" s="353"/>
      <c r="CH18" s="353"/>
      <c r="CI18" s="353"/>
      <c r="CJ18" s="353"/>
    </row>
    <row r="19" spans="1:88" ht="15.75" customHeight="1" thickBot="1" x14ac:dyDescent="0.35">
      <c r="J19" s="15"/>
    </row>
    <row r="20" spans="1:88" ht="16.95" customHeight="1" thickBot="1" x14ac:dyDescent="0.3">
      <c r="A20" s="358" t="s">
        <v>160</v>
      </c>
      <c r="B20" s="359"/>
      <c r="C20" s="359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59"/>
      <c r="U20" s="359"/>
      <c r="V20" s="359"/>
      <c r="W20" s="359"/>
      <c r="X20" s="359"/>
      <c r="Y20" s="359"/>
      <c r="Z20" s="359"/>
      <c r="AA20" s="359"/>
      <c r="AB20" s="359"/>
      <c r="AC20" s="359"/>
      <c r="AD20" s="359"/>
      <c r="AE20" s="359"/>
      <c r="AF20" s="359"/>
      <c r="AG20" s="359"/>
      <c r="AH20" s="359"/>
      <c r="AI20" s="359"/>
      <c r="AJ20" s="359"/>
      <c r="AK20" s="359"/>
      <c r="AL20" s="359"/>
      <c r="AM20" s="359"/>
      <c r="AN20" s="359"/>
      <c r="AO20" s="359"/>
      <c r="AP20" s="359"/>
      <c r="AQ20" s="359"/>
      <c r="AR20" s="359"/>
      <c r="AS20" s="359"/>
      <c r="AT20" s="359"/>
      <c r="AU20" s="359"/>
      <c r="AV20" s="359"/>
      <c r="AW20" s="359"/>
      <c r="AX20" s="359"/>
      <c r="AY20" s="359"/>
      <c r="AZ20" s="359"/>
      <c r="BA20" s="360"/>
    </row>
    <row r="21" spans="1:88" s="26" customFormat="1" ht="50.25" customHeight="1" thickBot="1" x14ac:dyDescent="0.35">
      <c r="A21" s="349" t="s">
        <v>10</v>
      </c>
      <c r="B21" s="340" t="s">
        <v>11</v>
      </c>
      <c r="C21" s="343"/>
      <c r="D21" s="343"/>
      <c r="E21" s="343"/>
      <c r="F21" s="343"/>
      <c r="G21" s="340" t="s">
        <v>12</v>
      </c>
      <c r="H21" s="341"/>
      <c r="I21" s="341"/>
      <c r="J21" s="342"/>
      <c r="K21" s="333" t="s">
        <v>13</v>
      </c>
      <c r="L21" s="334"/>
      <c r="M21" s="334"/>
      <c r="N21" s="334"/>
      <c r="O21" s="340" t="s">
        <v>14</v>
      </c>
      <c r="P21" s="343"/>
      <c r="Q21" s="343"/>
      <c r="R21" s="343"/>
      <c r="S21" s="344"/>
      <c r="T21" s="345" t="s">
        <v>15</v>
      </c>
      <c r="U21" s="341"/>
      <c r="V21" s="341"/>
      <c r="W21" s="342"/>
      <c r="X21" s="333" t="s">
        <v>16</v>
      </c>
      <c r="Y21" s="334"/>
      <c r="Z21" s="334"/>
      <c r="AA21" s="335"/>
      <c r="AB21" s="340" t="s">
        <v>17</v>
      </c>
      <c r="AC21" s="343"/>
      <c r="AD21" s="343"/>
      <c r="AE21" s="343"/>
      <c r="AF21" s="343"/>
      <c r="AG21" s="340" t="s">
        <v>18</v>
      </c>
      <c r="AH21" s="341"/>
      <c r="AI21" s="341"/>
      <c r="AJ21" s="342"/>
      <c r="AK21" s="333" t="s">
        <v>19</v>
      </c>
      <c r="AL21" s="334"/>
      <c r="AM21" s="334"/>
      <c r="AN21" s="334"/>
      <c r="AO21" s="340" t="s">
        <v>20</v>
      </c>
      <c r="AP21" s="343"/>
      <c r="AQ21" s="343"/>
      <c r="AR21" s="343"/>
      <c r="AS21" s="344"/>
      <c r="AT21" s="345" t="s">
        <v>21</v>
      </c>
      <c r="AU21" s="341"/>
      <c r="AV21" s="341"/>
      <c r="AW21" s="342"/>
      <c r="AX21" s="333" t="s">
        <v>22</v>
      </c>
      <c r="AY21" s="334"/>
      <c r="AZ21" s="334"/>
      <c r="BA21" s="335"/>
    </row>
    <row r="22" spans="1:88" ht="19.5" customHeight="1" thickBot="1" x14ac:dyDescent="0.35">
      <c r="A22" s="350"/>
      <c r="B22" s="228">
        <v>1</v>
      </c>
      <c r="C22" s="229">
        <v>2</v>
      </c>
      <c r="D22" s="229">
        <v>3</v>
      </c>
      <c r="E22" s="229">
        <v>4</v>
      </c>
      <c r="F22" s="230">
        <v>5</v>
      </c>
      <c r="G22" s="228">
        <v>6</v>
      </c>
      <c r="H22" s="229">
        <v>7</v>
      </c>
      <c r="I22" s="229">
        <v>8</v>
      </c>
      <c r="J22" s="231">
        <v>9</v>
      </c>
      <c r="K22" s="228">
        <v>10</v>
      </c>
      <c r="L22" s="229">
        <v>11</v>
      </c>
      <c r="M22" s="229">
        <v>12</v>
      </c>
      <c r="N22" s="232">
        <v>13</v>
      </c>
      <c r="O22" s="228">
        <v>14</v>
      </c>
      <c r="P22" s="229">
        <v>15</v>
      </c>
      <c r="Q22" s="229">
        <v>16</v>
      </c>
      <c r="R22" s="229">
        <v>17</v>
      </c>
      <c r="S22" s="233">
        <v>18</v>
      </c>
      <c r="T22" s="234">
        <v>19</v>
      </c>
      <c r="U22" s="229">
        <v>20</v>
      </c>
      <c r="V22" s="229">
        <v>21</v>
      </c>
      <c r="W22" s="231">
        <v>22</v>
      </c>
      <c r="X22" s="228">
        <v>23</v>
      </c>
      <c r="Y22" s="229">
        <v>24</v>
      </c>
      <c r="Z22" s="229">
        <v>25</v>
      </c>
      <c r="AA22" s="231">
        <v>26</v>
      </c>
      <c r="AB22" s="228">
        <v>27</v>
      </c>
      <c r="AC22" s="229">
        <v>28</v>
      </c>
      <c r="AD22" s="229">
        <v>29</v>
      </c>
      <c r="AE22" s="229">
        <v>30</v>
      </c>
      <c r="AF22" s="230">
        <v>31</v>
      </c>
      <c r="AG22" s="228">
        <v>32</v>
      </c>
      <c r="AH22" s="229">
        <v>33</v>
      </c>
      <c r="AI22" s="229">
        <v>34</v>
      </c>
      <c r="AJ22" s="233">
        <v>35</v>
      </c>
      <c r="AK22" s="228">
        <v>36</v>
      </c>
      <c r="AL22" s="229">
        <v>37</v>
      </c>
      <c r="AM22" s="229">
        <v>38</v>
      </c>
      <c r="AN22" s="232">
        <v>39</v>
      </c>
      <c r="AO22" s="228">
        <v>40</v>
      </c>
      <c r="AP22" s="229">
        <v>41</v>
      </c>
      <c r="AQ22" s="229">
        <v>42</v>
      </c>
      <c r="AR22" s="229">
        <v>43</v>
      </c>
      <c r="AS22" s="233">
        <v>44</v>
      </c>
      <c r="AT22" s="234">
        <v>45</v>
      </c>
      <c r="AU22" s="229">
        <v>46</v>
      </c>
      <c r="AV22" s="229">
        <v>47</v>
      </c>
      <c r="AW22" s="232">
        <v>48</v>
      </c>
      <c r="AX22" s="228">
        <v>49</v>
      </c>
      <c r="AY22" s="234">
        <v>50</v>
      </c>
      <c r="AZ22" s="235">
        <v>51</v>
      </c>
      <c r="BA22" s="236">
        <v>52</v>
      </c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</row>
    <row r="23" spans="1:88" ht="19.5" customHeight="1" x14ac:dyDescent="0.3">
      <c r="A23" s="351"/>
      <c r="B23" s="214">
        <v>1</v>
      </c>
      <c r="C23" s="215">
        <v>8</v>
      </c>
      <c r="D23" s="215">
        <v>15</v>
      </c>
      <c r="E23" s="215">
        <v>22</v>
      </c>
      <c r="F23" s="237">
        <v>29</v>
      </c>
      <c r="G23" s="214">
        <v>6</v>
      </c>
      <c r="H23" s="215">
        <v>13</v>
      </c>
      <c r="I23" s="215">
        <v>20</v>
      </c>
      <c r="J23" s="216">
        <v>27</v>
      </c>
      <c r="K23" s="238">
        <v>3</v>
      </c>
      <c r="L23" s="215">
        <v>10</v>
      </c>
      <c r="M23" s="215">
        <v>17</v>
      </c>
      <c r="N23" s="216">
        <v>24</v>
      </c>
      <c r="O23" s="214">
        <v>1</v>
      </c>
      <c r="P23" s="215">
        <v>8</v>
      </c>
      <c r="Q23" s="215">
        <v>15</v>
      </c>
      <c r="R23" s="215">
        <v>22</v>
      </c>
      <c r="S23" s="239">
        <v>29</v>
      </c>
      <c r="T23" s="238">
        <v>5</v>
      </c>
      <c r="U23" s="215">
        <v>12</v>
      </c>
      <c r="V23" s="215">
        <v>19</v>
      </c>
      <c r="W23" s="216">
        <v>26</v>
      </c>
      <c r="X23" s="214">
        <v>2</v>
      </c>
      <c r="Y23" s="215">
        <v>9</v>
      </c>
      <c r="Z23" s="215">
        <v>16</v>
      </c>
      <c r="AA23" s="216">
        <v>23</v>
      </c>
      <c r="AB23" s="214">
        <v>2</v>
      </c>
      <c r="AC23" s="215">
        <v>9</v>
      </c>
      <c r="AD23" s="215">
        <v>16</v>
      </c>
      <c r="AE23" s="215">
        <v>23</v>
      </c>
      <c r="AF23" s="237">
        <v>30</v>
      </c>
      <c r="AG23" s="214">
        <v>6</v>
      </c>
      <c r="AH23" s="215">
        <v>13</v>
      </c>
      <c r="AI23" s="215">
        <v>20</v>
      </c>
      <c r="AJ23" s="216">
        <v>27</v>
      </c>
      <c r="AK23" s="214">
        <v>4</v>
      </c>
      <c r="AL23" s="215">
        <v>11</v>
      </c>
      <c r="AM23" s="215">
        <v>18</v>
      </c>
      <c r="AN23" s="216">
        <v>25</v>
      </c>
      <c r="AO23" s="214">
        <v>1</v>
      </c>
      <c r="AP23" s="215">
        <v>8</v>
      </c>
      <c r="AQ23" s="215">
        <v>15</v>
      </c>
      <c r="AR23" s="215">
        <v>22</v>
      </c>
      <c r="AS23" s="239">
        <v>29</v>
      </c>
      <c r="AT23" s="238">
        <v>6</v>
      </c>
      <c r="AU23" s="215">
        <v>13</v>
      </c>
      <c r="AV23" s="215">
        <v>20</v>
      </c>
      <c r="AW23" s="216">
        <v>27</v>
      </c>
      <c r="AX23" s="238">
        <v>3</v>
      </c>
      <c r="AY23" s="215">
        <v>10</v>
      </c>
      <c r="AZ23" s="215">
        <v>17</v>
      </c>
      <c r="BA23" s="216">
        <v>24</v>
      </c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</row>
    <row r="24" spans="1:88" s="28" customFormat="1" ht="19.5" customHeight="1" thickBot="1" x14ac:dyDescent="0.35">
      <c r="A24" s="352"/>
      <c r="B24" s="208">
        <v>7</v>
      </c>
      <c r="C24" s="209">
        <v>14</v>
      </c>
      <c r="D24" s="209">
        <v>21</v>
      </c>
      <c r="E24" s="209">
        <v>28</v>
      </c>
      <c r="F24" s="240">
        <v>5</v>
      </c>
      <c r="G24" s="208">
        <v>12</v>
      </c>
      <c r="H24" s="209">
        <v>19</v>
      </c>
      <c r="I24" s="209">
        <v>26</v>
      </c>
      <c r="J24" s="210">
        <v>2</v>
      </c>
      <c r="K24" s="211">
        <v>9</v>
      </c>
      <c r="L24" s="209">
        <v>16</v>
      </c>
      <c r="M24" s="209">
        <v>23</v>
      </c>
      <c r="N24" s="210">
        <v>30</v>
      </c>
      <c r="O24" s="208">
        <v>7</v>
      </c>
      <c r="P24" s="209">
        <v>14</v>
      </c>
      <c r="Q24" s="209">
        <v>21</v>
      </c>
      <c r="R24" s="209">
        <v>28</v>
      </c>
      <c r="S24" s="241">
        <v>4</v>
      </c>
      <c r="T24" s="211">
        <v>11</v>
      </c>
      <c r="U24" s="209">
        <v>18</v>
      </c>
      <c r="V24" s="209">
        <v>25</v>
      </c>
      <c r="W24" s="210">
        <v>1</v>
      </c>
      <c r="X24" s="208">
        <v>8</v>
      </c>
      <c r="Y24" s="209">
        <v>15</v>
      </c>
      <c r="Z24" s="209">
        <v>22</v>
      </c>
      <c r="AA24" s="210">
        <v>1</v>
      </c>
      <c r="AB24" s="208">
        <v>8</v>
      </c>
      <c r="AC24" s="209">
        <v>15</v>
      </c>
      <c r="AD24" s="209">
        <v>22</v>
      </c>
      <c r="AE24" s="209">
        <v>29</v>
      </c>
      <c r="AF24" s="240">
        <v>5</v>
      </c>
      <c r="AG24" s="208">
        <v>12</v>
      </c>
      <c r="AH24" s="209">
        <v>19</v>
      </c>
      <c r="AI24" s="209">
        <v>26</v>
      </c>
      <c r="AJ24" s="210">
        <v>3</v>
      </c>
      <c r="AK24" s="208">
        <v>10</v>
      </c>
      <c r="AL24" s="209">
        <v>17</v>
      </c>
      <c r="AM24" s="209">
        <v>24</v>
      </c>
      <c r="AN24" s="210">
        <v>31</v>
      </c>
      <c r="AO24" s="208">
        <v>7</v>
      </c>
      <c r="AP24" s="209">
        <v>14</v>
      </c>
      <c r="AQ24" s="209">
        <v>21</v>
      </c>
      <c r="AR24" s="209">
        <v>28</v>
      </c>
      <c r="AS24" s="241">
        <v>5</v>
      </c>
      <c r="AT24" s="211">
        <v>12</v>
      </c>
      <c r="AU24" s="209">
        <v>19</v>
      </c>
      <c r="AV24" s="209">
        <v>26</v>
      </c>
      <c r="AW24" s="210">
        <v>2</v>
      </c>
      <c r="AX24" s="211">
        <v>9</v>
      </c>
      <c r="AY24" s="209">
        <v>16</v>
      </c>
      <c r="AZ24" s="209">
        <v>23</v>
      </c>
      <c r="BA24" s="210">
        <v>30</v>
      </c>
    </row>
    <row r="25" spans="1:88" ht="19.5" customHeight="1" x14ac:dyDescent="0.25">
      <c r="A25" s="242" t="s">
        <v>23</v>
      </c>
      <c r="B25" s="196" t="s">
        <v>24</v>
      </c>
      <c r="C25" s="197" t="s">
        <v>24</v>
      </c>
      <c r="D25" s="197" t="s">
        <v>24</v>
      </c>
      <c r="E25" s="197" t="s">
        <v>24</v>
      </c>
      <c r="F25" s="198" t="s">
        <v>24</v>
      </c>
      <c r="G25" s="196" t="s">
        <v>24</v>
      </c>
      <c r="H25" s="197" t="s">
        <v>24</v>
      </c>
      <c r="I25" s="197" t="s">
        <v>24</v>
      </c>
      <c r="J25" s="199" t="s">
        <v>24</v>
      </c>
      <c r="K25" s="200" t="s">
        <v>24</v>
      </c>
      <c r="L25" s="197" t="s">
        <v>24</v>
      </c>
      <c r="M25" s="197" t="s">
        <v>24</v>
      </c>
      <c r="N25" s="198" t="s">
        <v>24</v>
      </c>
      <c r="O25" s="196" t="s">
        <v>24</v>
      </c>
      <c r="P25" s="197" t="s">
        <v>24</v>
      </c>
      <c r="Q25" s="197" t="s">
        <v>25</v>
      </c>
      <c r="R25" s="197" t="s">
        <v>25</v>
      </c>
      <c r="S25" s="310" t="s">
        <v>25</v>
      </c>
      <c r="T25" s="200" t="s">
        <v>26</v>
      </c>
      <c r="U25" s="197" t="s">
        <v>26</v>
      </c>
      <c r="V25" s="197" t="s">
        <v>27</v>
      </c>
      <c r="W25" s="198" t="s">
        <v>27</v>
      </c>
      <c r="X25" s="196" t="s">
        <v>27</v>
      </c>
      <c r="Y25" s="197" t="s">
        <v>27</v>
      </c>
      <c r="Z25" s="197" t="s">
        <v>24</v>
      </c>
      <c r="AA25" s="199" t="s">
        <v>24</v>
      </c>
      <c r="AB25" s="200" t="s">
        <v>24</v>
      </c>
      <c r="AC25" s="197" t="s">
        <v>24</v>
      </c>
      <c r="AD25" s="197" t="s">
        <v>24</v>
      </c>
      <c r="AE25" s="197" t="s">
        <v>24</v>
      </c>
      <c r="AF25" s="198" t="s">
        <v>24</v>
      </c>
      <c r="AG25" s="196" t="s">
        <v>24</v>
      </c>
      <c r="AH25" s="197" t="s">
        <v>24</v>
      </c>
      <c r="AI25" s="197" t="s">
        <v>24</v>
      </c>
      <c r="AJ25" s="199" t="s">
        <v>24</v>
      </c>
      <c r="AK25" s="200" t="s">
        <v>24</v>
      </c>
      <c r="AL25" s="197" t="s">
        <v>24</v>
      </c>
      <c r="AM25" s="197" t="s">
        <v>24</v>
      </c>
      <c r="AN25" s="198" t="s">
        <v>24</v>
      </c>
      <c r="AO25" s="196" t="s">
        <v>25</v>
      </c>
      <c r="AP25" s="197" t="s">
        <v>25</v>
      </c>
      <c r="AQ25" s="312" t="s">
        <v>25</v>
      </c>
      <c r="AR25" s="197" t="s">
        <v>26</v>
      </c>
      <c r="AS25" s="199" t="s">
        <v>26</v>
      </c>
      <c r="AT25" s="200" t="s">
        <v>26</v>
      </c>
      <c r="AU25" s="197" t="s">
        <v>26</v>
      </c>
      <c r="AV25" s="197" t="s">
        <v>26</v>
      </c>
      <c r="AW25" s="198" t="s">
        <v>26</v>
      </c>
      <c r="AX25" s="196" t="s">
        <v>26</v>
      </c>
      <c r="AY25" s="197" t="s">
        <v>26</v>
      </c>
      <c r="AZ25" s="197" t="s">
        <v>26</v>
      </c>
      <c r="BA25" s="199" t="s">
        <v>26</v>
      </c>
    </row>
    <row r="26" spans="1:88" ht="19.5" customHeight="1" thickBot="1" x14ac:dyDescent="0.3">
      <c r="A26" s="243" t="s">
        <v>28</v>
      </c>
      <c r="B26" s="201" t="s">
        <v>24</v>
      </c>
      <c r="C26" s="118" t="s">
        <v>24</v>
      </c>
      <c r="D26" s="118" t="s">
        <v>24</v>
      </c>
      <c r="E26" s="118" t="s">
        <v>24</v>
      </c>
      <c r="F26" s="202" t="s">
        <v>24</v>
      </c>
      <c r="G26" s="201" t="s">
        <v>24</v>
      </c>
      <c r="H26" s="118" t="s">
        <v>24</v>
      </c>
      <c r="I26" s="118" t="s">
        <v>24</v>
      </c>
      <c r="J26" s="203" t="s">
        <v>24</v>
      </c>
      <c r="K26" s="204" t="s">
        <v>24</v>
      </c>
      <c r="L26" s="118" t="s">
        <v>24</v>
      </c>
      <c r="M26" s="118" t="s">
        <v>24</v>
      </c>
      <c r="N26" s="202" t="s">
        <v>24</v>
      </c>
      <c r="O26" s="201" t="s">
        <v>24</v>
      </c>
      <c r="P26" s="118" t="s">
        <v>24</v>
      </c>
      <c r="Q26" s="118" t="s">
        <v>25</v>
      </c>
      <c r="R26" s="118" t="s">
        <v>25</v>
      </c>
      <c r="S26" s="311" t="s">
        <v>25</v>
      </c>
      <c r="T26" s="204" t="s">
        <v>26</v>
      </c>
      <c r="U26" s="118" t="s">
        <v>26</v>
      </c>
      <c r="V26" s="118" t="s">
        <v>27</v>
      </c>
      <c r="W26" s="202" t="s">
        <v>27</v>
      </c>
      <c r="X26" s="201" t="s">
        <v>27</v>
      </c>
      <c r="Y26" s="118" t="s">
        <v>27</v>
      </c>
      <c r="Z26" s="118" t="s">
        <v>24</v>
      </c>
      <c r="AA26" s="203" t="s">
        <v>24</v>
      </c>
      <c r="AB26" s="204" t="s">
        <v>24</v>
      </c>
      <c r="AC26" s="118" t="s">
        <v>24</v>
      </c>
      <c r="AD26" s="118" t="s">
        <v>24</v>
      </c>
      <c r="AE26" s="118" t="s">
        <v>24</v>
      </c>
      <c r="AF26" s="202" t="s">
        <v>24</v>
      </c>
      <c r="AG26" s="201" t="s">
        <v>24</v>
      </c>
      <c r="AH26" s="118" t="s">
        <v>24</v>
      </c>
      <c r="AI26" s="118" t="s">
        <v>24</v>
      </c>
      <c r="AJ26" s="203" t="s">
        <v>24</v>
      </c>
      <c r="AK26" s="204" t="s">
        <v>24</v>
      </c>
      <c r="AL26" s="118" t="s">
        <v>24</v>
      </c>
      <c r="AM26" s="118" t="s">
        <v>24</v>
      </c>
      <c r="AN26" s="202" t="s">
        <v>25</v>
      </c>
      <c r="AO26" s="201" t="s">
        <v>25</v>
      </c>
      <c r="AP26" s="313" t="s">
        <v>25</v>
      </c>
      <c r="AQ26" s="313" t="s">
        <v>116</v>
      </c>
      <c r="AR26" s="118"/>
      <c r="AS26" s="203"/>
      <c r="AT26" s="204"/>
      <c r="AU26" s="118"/>
      <c r="AV26" s="118"/>
      <c r="AW26" s="202"/>
      <c r="AX26" s="201"/>
      <c r="AY26" s="118"/>
      <c r="AZ26" s="118"/>
      <c r="BA26" s="203"/>
    </row>
    <row r="27" spans="1:88" ht="24" customHeight="1" x14ac:dyDescent="0.3">
      <c r="A27" s="362" t="s">
        <v>117</v>
      </c>
      <c r="B27" s="362"/>
      <c r="C27" s="362"/>
      <c r="D27" s="362"/>
      <c r="E27" s="362"/>
      <c r="F27" s="362"/>
      <c r="G27" s="362"/>
      <c r="H27" s="362"/>
      <c r="I27" s="362"/>
      <c r="J27" s="362"/>
      <c r="K27" s="362"/>
      <c r="L27" s="362"/>
      <c r="M27" s="362"/>
      <c r="N27" s="362"/>
      <c r="O27" s="362"/>
      <c r="P27" s="362"/>
      <c r="Q27" s="362"/>
      <c r="R27" s="362"/>
      <c r="S27" s="362"/>
      <c r="T27" s="362"/>
      <c r="U27" s="362"/>
      <c r="V27" s="362"/>
      <c r="W27" s="362"/>
      <c r="X27" s="362"/>
      <c r="Y27" s="362"/>
      <c r="Z27" s="362"/>
      <c r="AA27" s="362"/>
      <c r="AB27" s="362"/>
      <c r="AC27" s="362"/>
      <c r="AD27" s="362"/>
      <c r="AE27" s="362"/>
      <c r="AF27" s="362"/>
      <c r="AG27" s="362"/>
      <c r="AH27" s="362"/>
      <c r="AI27" s="362"/>
      <c r="AJ27" s="362"/>
      <c r="AK27" s="362"/>
      <c r="AL27" s="362"/>
      <c r="AM27" s="362"/>
      <c r="AN27" s="362"/>
      <c r="AO27" s="362"/>
      <c r="AP27" s="362"/>
      <c r="AQ27" s="362"/>
      <c r="AR27" s="362"/>
      <c r="AS27" s="362"/>
      <c r="AT27" s="362"/>
      <c r="AU27" s="362"/>
      <c r="AV27" s="362"/>
      <c r="AW27" s="362"/>
      <c r="AX27" s="362"/>
      <c r="AY27" s="362"/>
      <c r="AZ27" s="362"/>
      <c r="BA27" s="213"/>
    </row>
    <row r="28" spans="1:88" ht="18" customHeight="1" thickBot="1" x14ac:dyDescent="0.3">
      <c r="A28" s="29"/>
    </row>
    <row r="29" spans="1:88" s="31" customFormat="1" ht="36" customHeight="1" thickBot="1" x14ac:dyDescent="0.3">
      <c r="A29" s="355" t="s">
        <v>110</v>
      </c>
      <c r="B29" s="356"/>
      <c r="C29" s="356"/>
      <c r="D29" s="356"/>
      <c r="E29" s="356"/>
      <c r="F29" s="356"/>
      <c r="G29" s="356"/>
      <c r="H29" s="357"/>
      <c r="M29" s="30"/>
      <c r="N29" s="30"/>
      <c r="O29" s="30"/>
      <c r="P29" s="365" t="s">
        <v>111</v>
      </c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7"/>
      <c r="AB29" s="43"/>
      <c r="AC29" s="43"/>
      <c r="AD29" s="370" t="s">
        <v>112</v>
      </c>
      <c r="AE29" s="371"/>
      <c r="AF29" s="371"/>
      <c r="AG29" s="371"/>
      <c r="AH29" s="371"/>
      <c r="AI29" s="371"/>
      <c r="AJ29" s="371"/>
      <c r="AK29" s="371"/>
      <c r="AL29" s="371"/>
      <c r="AM29" s="371"/>
      <c r="AN29" s="371"/>
      <c r="AO29" s="371"/>
      <c r="AP29" s="371"/>
      <c r="AQ29" s="371"/>
      <c r="AR29" s="371"/>
      <c r="AS29" s="371"/>
      <c r="AT29" s="371"/>
      <c r="AU29" s="371"/>
      <c r="AV29" s="371"/>
      <c r="AW29" s="371"/>
      <c r="AX29" s="372"/>
    </row>
    <row r="30" spans="1:88" s="29" customFormat="1" ht="43.5" customHeight="1" thickBot="1" x14ac:dyDescent="0.25">
      <c r="A30" s="346" t="s">
        <v>10</v>
      </c>
      <c r="B30" s="403" t="s">
        <v>42</v>
      </c>
      <c r="C30" s="403" t="s">
        <v>30</v>
      </c>
      <c r="D30" s="403" t="s">
        <v>31</v>
      </c>
      <c r="E30" s="403" t="s">
        <v>43</v>
      </c>
      <c r="F30" s="403" t="s">
        <v>45</v>
      </c>
      <c r="G30" s="403" t="s">
        <v>32</v>
      </c>
      <c r="H30" s="401" t="s">
        <v>44</v>
      </c>
      <c r="M30" s="32"/>
      <c r="N30" s="32"/>
      <c r="O30" s="32"/>
      <c r="P30" s="409" t="s">
        <v>46</v>
      </c>
      <c r="Q30" s="363"/>
      <c r="R30" s="363"/>
      <c r="S30" s="363"/>
      <c r="T30" s="363"/>
      <c r="U30" s="363"/>
      <c r="V30" s="338" t="s">
        <v>33</v>
      </c>
      <c r="W30" s="338"/>
      <c r="X30" s="363" t="s">
        <v>34</v>
      </c>
      <c r="Y30" s="363"/>
      <c r="Z30" s="338" t="s">
        <v>47</v>
      </c>
      <c r="AA30" s="339"/>
      <c r="AD30" s="374" t="s">
        <v>48</v>
      </c>
      <c r="AE30" s="375"/>
      <c r="AF30" s="375"/>
      <c r="AG30" s="375"/>
      <c r="AH30" s="375"/>
      <c r="AI30" s="375"/>
      <c r="AJ30" s="375"/>
      <c r="AK30" s="375"/>
      <c r="AL30" s="375"/>
      <c r="AM30" s="375"/>
      <c r="AN30" s="376"/>
      <c r="AO30" s="377" t="s">
        <v>35</v>
      </c>
      <c r="AP30" s="375"/>
      <c r="AQ30" s="375"/>
      <c r="AR30" s="375"/>
      <c r="AS30" s="375"/>
      <c r="AT30" s="375"/>
      <c r="AU30" s="376"/>
      <c r="AV30" s="119" t="s">
        <v>33</v>
      </c>
      <c r="AW30" s="378" t="s">
        <v>47</v>
      </c>
      <c r="AX30" s="379"/>
      <c r="AY30" s="32"/>
      <c r="AZ30" s="32"/>
    </row>
    <row r="31" spans="1:88" s="29" customFormat="1" ht="20.25" customHeight="1" x14ac:dyDescent="0.2">
      <c r="A31" s="346"/>
      <c r="B31" s="403"/>
      <c r="C31" s="403"/>
      <c r="D31" s="403"/>
      <c r="E31" s="403"/>
      <c r="F31" s="403"/>
      <c r="G31" s="403"/>
      <c r="H31" s="401"/>
      <c r="M31" s="8"/>
      <c r="N31" s="8"/>
      <c r="O31" s="8"/>
      <c r="P31" s="407" t="s">
        <v>164</v>
      </c>
      <c r="Q31" s="408"/>
      <c r="R31" s="408"/>
      <c r="S31" s="408"/>
      <c r="T31" s="408"/>
      <c r="U31" s="408"/>
      <c r="V31" s="336">
        <v>1.2</v>
      </c>
      <c r="W31" s="336"/>
      <c r="X31" s="364">
        <v>4</v>
      </c>
      <c r="Y31" s="364"/>
      <c r="Z31" s="336">
        <v>6</v>
      </c>
      <c r="AA31" s="337"/>
      <c r="AB31" s="41"/>
      <c r="AC31" s="8"/>
      <c r="AD31" s="386" t="s">
        <v>131</v>
      </c>
      <c r="AE31" s="387"/>
      <c r="AF31" s="387"/>
      <c r="AG31" s="387"/>
      <c r="AH31" s="387"/>
      <c r="AI31" s="387"/>
      <c r="AJ31" s="387"/>
      <c r="AK31" s="387"/>
      <c r="AL31" s="387"/>
      <c r="AM31" s="387"/>
      <c r="AN31" s="388"/>
      <c r="AO31" s="380" t="s">
        <v>129</v>
      </c>
      <c r="AP31" s="381"/>
      <c r="AQ31" s="381"/>
      <c r="AR31" s="381"/>
      <c r="AS31" s="381"/>
      <c r="AT31" s="381"/>
      <c r="AU31" s="382"/>
      <c r="AV31" s="392">
        <v>4</v>
      </c>
      <c r="AW31" s="394">
        <v>2</v>
      </c>
      <c r="AX31" s="395"/>
    </row>
    <row r="32" spans="1:88" s="29" customFormat="1" ht="20.25" customHeight="1" thickBot="1" x14ac:dyDescent="0.25">
      <c r="A32" s="346"/>
      <c r="B32" s="403"/>
      <c r="C32" s="403"/>
      <c r="D32" s="403"/>
      <c r="E32" s="403"/>
      <c r="F32" s="403"/>
      <c r="G32" s="403"/>
      <c r="H32" s="401"/>
      <c r="M32" s="9"/>
      <c r="N32" s="9"/>
      <c r="O32" s="33"/>
      <c r="P32" s="405" t="s">
        <v>36</v>
      </c>
      <c r="Q32" s="406"/>
      <c r="R32" s="406"/>
      <c r="S32" s="406"/>
      <c r="T32" s="406"/>
      <c r="U32" s="406"/>
      <c r="V32" s="398">
        <v>3.4</v>
      </c>
      <c r="W32" s="398"/>
      <c r="X32" s="400">
        <v>4</v>
      </c>
      <c r="Y32" s="400"/>
      <c r="Z32" s="398">
        <v>6</v>
      </c>
      <c r="AA32" s="399"/>
      <c r="AB32" s="42"/>
      <c r="AC32" s="9"/>
      <c r="AD32" s="389"/>
      <c r="AE32" s="390"/>
      <c r="AF32" s="390"/>
      <c r="AG32" s="390"/>
      <c r="AH32" s="390"/>
      <c r="AI32" s="390"/>
      <c r="AJ32" s="390"/>
      <c r="AK32" s="390"/>
      <c r="AL32" s="390"/>
      <c r="AM32" s="390"/>
      <c r="AN32" s="391"/>
      <c r="AO32" s="383"/>
      <c r="AP32" s="384"/>
      <c r="AQ32" s="384"/>
      <c r="AR32" s="384"/>
      <c r="AS32" s="384"/>
      <c r="AT32" s="384"/>
      <c r="AU32" s="385"/>
      <c r="AV32" s="393"/>
      <c r="AW32" s="396"/>
      <c r="AX32" s="397"/>
      <c r="BF32" s="35"/>
    </row>
    <row r="33" spans="1:61" s="29" customFormat="1" ht="20.25" customHeight="1" x14ac:dyDescent="0.2">
      <c r="A33" s="347"/>
      <c r="B33" s="404"/>
      <c r="C33" s="404"/>
      <c r="D33" s="404"/>
      <c r="E33" s="404"/>
      <c r="F33" s="404"/>
      <c r="G33" s="404"/>
      <c r="H33" s="402"/>
      <c r="I33" s="361"/>
      <c r="J33" s="361"/>
      <c r="K33" s="361"/>
      <c r="L33" s="361"/>
      <c r="M33" s="9"/>
      <c r="N33" s="9"/>
      <c r="O33" s="33"/>
      <c r="P33" s="361"/>
      <c r="Q33" s="361"/>
      <c r="R33" s="361"/>
      <c r="S33" s="361"/>
      <c r="T33" s="361"/>
      <c r="U33" s="361"/>
      <c r="V33" s="361"/>
      <c r="W33" s="361"/>
      <c r="X33" s="361"/>
      <c r="Y33" s="361"/>
      <c r="Z33" s="361"/>
      <c r="AA33" s="361"/>
      <c r="AB33" s="42"/>
      <c r="AC33" s="9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</row>
    <row r="34" spans="1:61" s="29" customFormat="1" ht="20.25" customHeight="1" x14ac:dyDescent="0.2">
      <c r="A34" s="86" t="s">
        <v>28</v>
      </c>
      <c r="B34" s="69">
        <v>30</v>
      </c>
      <c r="C34" s="314">
        <v>6</v>
      </c>
      <c r="D34" s="141">
        <v>4</v>
      </c>
      <c r="E34" s="141"/>
      <c r="F34" s="141"/>
      <c r="G34" s="314">
        <v>12</v>
      </c>
      <c r="H34" s="44">
        <f t="shared" ref="H34:H36" si="0">SUM(B34:G34)</f>
        <v>52</v>
      </c>
      <c r="I34" s="9"/>
      <c r="J34" s="9"/>
      <c r="K34" s="9"/>
      <c r="L34" s="9"/>
      <c r="M34" s="9"/>
      <c r="N34" s="9"/>
      <c r="O34" s="33"/>
      <c r="P34" s="373"/>
      <c r="Q34" s="373"/>
      <c r="R34" s="373"/>
      <c r="S34" s="373"/>
      <c r="T34" s="373"/>
      <c r="U34" s="373"/>
      <c r="V34" s="373"/>
      <c r="W34" s="373"/>
      <c r="X34" s="373"/>
      <c r="Y34" s="373"/>
      <c r="Z34" s="373"/>
      <c r="AA34" s="373"/>
      <c r="AB34" s="42"/>
      <c r="AC34" s="9"/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</row>
    <row r="35" spans="1:61" s="29" customFormat="1" ht="20.25" customHeight="1" thickBot="1" x14ac:dyDescent="0.25">
      <c r="A35" s="86" t="s">
        <v>29</v>
      </c>
      <c r="B35" s="69">
        <v>29</v>
      </c>
      <c r="C35" s="314">
        <v>6</v>
      </c>
      <c r="D35" s="141">
        <v>4</v>
      </c>
      <c r="E35" s="141"/>
      <c r="F35" s="141">
        <v>1</v>
      </c>
      <c r="G35" s="314">
        <v>2</v>
      </c>
      <c r="H35" s="44">
        <f t="shared" si="0"/>
        <v>42</v>
      </c>
      <c r="I35" s="9"/>
      <c r="J35" s="9"/>
      <c r="K35" s="9"/>
      <c r="L35" s="9"/>
      <c r="M35" s="9"/>
      <c r="N35" s="9"/>
      <c r="O35" s="33"/>
      <c r="P35" s="33"/>
      <c r="Q35" s="34"/>
      <c r="R35" s="34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9"/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</row>
    <row r="36" spans="1:61" s="29" customFormat="1" ht="20.25" customHeight="1" thickBot="1" x14ac:dyDescent="0.25">
      <c r="A36" s="212" t="s">
        <v>62</v>
      </c>
      <c r="B36" s="45">
        <f t="shared" ref="B36:G36" si="1">SUM(B34:B35)</f>
        <v>59</v>
      </c>
      <c r="C36" s="45">
        <f t="shared" si="1"/>
        <v>12</v>
      </c>
      <c r="D36" s="45">
        <f t="shared" si="1"/>
        <v>8</v>
      </c>
      <c r="E36" s="45">
        <f t="shared" si="1"/>
        <v>0</v>
      </c>
      <c r="F36" s="45">
        <f t="shared" si="1"/>
        <v>1</v>
      </c>
      <c r="G36" s="45">
        <f t="shared" si="1"/>
        <v>14</v>
      </c>
      <c r="H36" s="46">
        <f t="shared" si="0"/>
        <v>94</v>
      </c>
      <c r="I36" s="10"/>
      <c r="J36" s="10"/>
      <c r="K36" s="10"/>
      <c r="L36" s="10"/>
      <c r="M36" s="10"/>
      <c r="N36" s="10"/>
      <c r="O36" s="10"/>
      <c r="P36" s="10"/>
      <c r="Q36" s="34"/>
      <c r="R36" s="34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11"/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7"/>
      <c r="AU36" s="207"/>
      <c r="AV36" s="207"/>
      <c r="AW36" s="207"/>
      <c r="AX36" s="207"/>
    </row>
    <row r="37" spans="1:61" s="29" customFormat="1" ht="27.75" customHeight="1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4"/>
      <c r="R37" s="34"/>
      <c r="AG37" s="32"/>
    </row>
    <row r="38" spans="1:61" x14ac:dyDescent="0.25">
      <c r="A38" s="369"/>
      <c r="B38" s="369"/>
      <c r="C38" s="369"/>
      <c r="D38" s="369"/>
      <c r="E38" s="369"/>
      <c r="F38" s="369"/>
      <c r="G38" s="369"/>
      <c r="H38" s="369"/>
      <c r="I38" s="369"/>
      <c r="J38" s="369"/>
      <c r="K38" s="369"/>
      <c r="L38" s="369"/>
      <c r="M38" s="369"/>
      <c r="N38" s="369"/>
      <c r="O38" s="369"/>
      <c r="P38" s="369"/>
      <c r="Q38" s="369"/>
      <c r="R38" s="369"/>
      <c r="S38" s="369"/>
      <c r="T38" s="369"/>
      <c r="U38" s="369"/>
      <c r="V38" s="369"/>
      <c r="W38" s="369"/>
      <c r="X38" s="369"/>
      <c r="Y38" s="369"/>
      <c r="Z38" s="369"/>
      <c r="AA38" s="369"/>
      <c r="AB38" s="369"/>
      <c r="AC38" s="369"/>
      <c r="AD38" s="369"/>
      <c r="AE38" s="369"/>
      <c r="AF38" s="369"/>
      <c r="AG38" s="369"/>
      <c r="AH38" s="369"/>
      <c r="AI38" s="369"/>
      <c r="AJ38" s="369"/>
      <c r="AK38" s="369"/>
      <c r="AL38" s="369"/>
      <c r="AM38" s="369"/>
      <c r="AN38" s="369"/>
      <c r="AO38" s="369"/>
      <c r="AP38" s="369"/>
      <c r="AQ38" s="369"/>
      <c r="AR38" s="369"/>
      <c r="AS38" s="369"/>
      <c r="AT38" s="369"/>
      <c r="AU38" s="369"/>
      <c r="AV38" s="369"/>
      <c r="AW38" s="369"/>
      <c r="AX38" s="369"/>
      <c r="AY38" s="369"/>
      <c r="AZ38" s="369"/>
      <c r="BA38" s="369"/>
      <c r="BB38" s="369"/>
      <c r="BC38" s="369"/>
      <c r="BD38" s="369"/>
      <c r="BE38" s="369"/>
      <c r="BF38" s="369"/>
      <c r="BG38" s="369"/>
      <c r="BH38" s="369"/>
      <c r="BI38" s="369"/>
    </row>
  </sheetData>
  <mergeCells count="84">
    <mergeCell ref="B21:F21"/>
    <mergeCell ref="G21:J21"/>
    <mergeCell ref="O21:S21"/>
    <mergeCell ref="T21:W21"/>
    <mergeCell ref="AB21:AF21"/>
    <mergeCell ref="P32:U32"/>
    <mergeCell ref="P31:U31"/>
    <mergeCell ref="D30:D33"/>
    <mergeCell ref="E30:E33"/>
    <mergeCell ref="G30:G33"/>
    <mergeCell ref="F30:F33"/>
    <mergeCell ref="P30:U30"/>
    <mergeCell ref="A38:BI38"/>
    <mergeCell ref="AD29:AX29"/>
    <mergeCell ref="P34:AA34"/>
    <mergeCell ref="AD30:AN30"/>
    <mergeCell ref="AO30:AU30"/>
    <mergeCell ref="AW30:AX30"/>
    <mergeCell ref="AO31:AU32"/>
    <mergeCell ref="AD31:AN32"/>
    <mergeCell ref="AV31:AV32"/>
    <mergeCell ref="AW31:AX32"/>
    <mergeCell ref="V32:W32"/>
    <mergeCell ref="Z32:AA32"/>
    <mergeCell ref="X32:Y32"/>
    <mergeCell ref="H30:H33"/>
    <mergeCell ref="B30:B33"/>
    <mergeCell ref="C30:C33"/>
    <mergeCell ref="AI16:AZ16"/>
    <mergeCell ref="AQ9:AZ9"/>
    <mergeCell ref="G14:X14"/>
    <mergeCell ref="AI12:AZ12"/>
    <mergeCell ref="AI14:AZ14"/>
    <mergeCell ref="L11:AM11"/>
    <mergeCell ref="G16:X16"/>
    <mergeCell ref="A30:A33"/>
    <mergeCell ref="G18:X18"/>
    <mergeCell ref="A21:A24"/>
    <mergeCell ref="BW18:CJ18"/>
    <mergeCell ref="AI18:AZ18"/>
    <mergeCell ref="A29:H29"/>
    <mergeCell ref="A20:BA20"/>
    <mergeCell ref="Z33:AA33"/>
    <mergeCell ref="A27:AZ27"/>
    <mergeCell ref="P33:S33"/>
    <mergeCell ref="T33:Y33"/>
    <mergeCell ref="I33:J33"/>
    <mergeCell ref="X30:Y30"/>
    <mergeCell ref="X31:Y31"/>
    <mergeCell ref="K33:L33"/>
    <mergeCell ref="P29:AA29"/>
    <mergeCell ref="AX21:BA21"/>
    <mergeCell ref="Z31:AA31"/>
    <mergeCell ref="K21:N21"/>
    <mergeCell ref="X21:AA21"/>
    <mergeCell ref="V30:W30"/>
    <mergeCell ref="V31:W31"/>
    <mergeCell ref="Z30:AA30"/>
    <mergeCell ref="AK21:AN21"/>
    <mergeCell ref="AG21:AJ21"/>
    <mergeCell ref="AO21:AS21"/>
    <mergeCell ref="AT21:AW21"/>
    <mergeCell ref="I2:AQ2"/>
    <mergeCell ref="I1:AQ1"/>
    <mergeCell ref="L7:AM7"/>
    <mergeCell ref="I3:AQ3"/>
    <mergeCell ref="AQ5:AY5"/>
    <mergeCell ref="AQ6:AY6"/>
    <mergeCell ref="AQ7:AY7"/>
    <mergeCell ref="P4:AJ4"/>
    <mergeCell ref="A5:H5"/>
    <mergeCell ref="A6:H6"/>
    <mergeCell ref="AQ10:AZ10"/>
    <mergeCell ref="L6:AM6"/>
    <mergeCell ref="G12:X12"/>
    <mergeCell ref="A7:H7"/>
    <mergeCell ref="A8:H8"/>
    <mergeCell ref="AQ8:AZ8"/>
    <mergeCell ref="A10:K10"/>
    <mergeCell ref="A9:K9"/>
    <mergeCell ref="P5:AJ5"/>
    <mergeCell ref="L10:AM10"/>
    <mergeCell ref="L8:AM8"/>
    <mergeCell ref="L9:AM9"/>
  </mergeCells>
  <printOptions horizontalCentered="1" verticalCentered="1"/>
  <pageMargins left="0.25" right="0.25" top="0.75" bottom="0.75" header="0.3" footer="0.3"/>
  <pageSetup paperSize="9" scale="49" orientation="landscape" r:id="rId1"/>
  <rowBreaks count="1" manualBreakCount="1">
    <brk id="37" max="16383" man="1"/>
  </rowBreaks>
  <colBreaks count="1" manualBreakCount="1"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tabSelected="1" view="pageBreakPreview" zoomScale="70" zoomScaleNormal="70" zoomScaleSheetLayoutView="70" workbookViewId="0">
      <selection activeCell="P57" sqref="P57"/>
    </sheetView>
  </sheetViews>
  <sheetFormatPr defaultColWidth="9.109375" defaultRowHeight="15.6" x14ac:dyDescent="0.3"/>
  <cols>
    <col min="1" max="1" width="10.44140625" style="648" customWidth="1"/>
    <col min="2" max="2" width="51.44140625" style="67" customWidth="1"/>
    <col min="3" max="6" width="6.109375" style="67" customWidth="1"/>
    <col min="7" max="7" width="6.33203125" style="67" customWidth="1"/>
    <col min="8" max="8" width="8.6640625" style="67" customWidth="1"/>
    <col min="9" max="12" width="6" style="67" customWidth="1"/>
    <col min="13" max="13" width="8.33203125" style="67" customWidth="1"/>
    <col min="14" max="17" width="6.88671875" style="67" customWidth="1"/>
    <col min="18" max="18" width="9.6640625" style="250" customWidth="1"/>
    <col min="19" max="25" width="6" style="67" customWidth="1"/>
    <col min="26" max="16384" width="9.109375" style="67"/>
  </cols>
  <sheetData>
    <row r="1" spans="1:22" s="47" customFormat="1" ht="22.5" customHeight="1" thickBot="1" x14ac:dyDescent="0.35">
      <c r="A1" s="465" t="s">
        <v>113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249"/>
    </row>
    <row r="2" spans="1:22" s="47" customFormat="1" ht="22.5" customHeight="1" thickBot="1" x14ac:dyDescent="0.35">
      <c r="A2" s="429" t="s">
        <v>67</v>
      </c>
      <c r="B2" s="432" t="s">
        <v>49</v>
      </c>
      <c r="C2" s="435" t="s">
        <v>50</v>
      </c>
      <c r="D2" s="435"/>
      <c r="E2" s="435"/>
      <c r="F2" s="436"/>
      <c r="G2" s="443" t="s">
        <v>51</v>
      </c>
      <c r="H2" s="437" t="s">
        <v>52</v>
      </c>
      <c r="I2" s="438"/>
      <c r="J2" s="438"/>
      <c r="K2" s="438"/>
      <c r="L2" s="438"/>
      <c r="M2" s="439"/>
      <c r="N2" s="432"/>
      <c r="O2" s="432"/>
      <c r="P2" s="432"/>
      <c r="Q2" s="456"/>
      <c r="R2" s="249"/>
    </row>
    <row r="3" spans="1:22" s="47" customFormat="1" ht="18.75" customHeight="1" thickBot="1" x14ac:dyDescent="0.35">
      <c r="A3" s="430"/>
      <c r="B3" s="433"/>
      <c r="C3" s="440" t="s">
        <v>53</v>
      </c>
      <c r="D3" s="440" t="s">
        <v>54</v>
      </c>
      <c r="E3" s="417" t="s">
        <v>55</v>
      </c>
      <c r="F3" s="442"/>
      <c r="G3" s="444"/>
      <c r="H3" s="443" t="s">
        <v>56</v>
      </c>
      <c r="I3" s="426" t="s">
        <v>57</v>
      </c>
      <c r="J3" s="427"/>
      <c r="K3" s="427"/>
      <c r="L3" s="428"/>
      <c r="M3" s="443" t="s">
        <v>58</v>
      </c>
      <c r="N3" s="467" t="s">
        <v>59</v>
      </c>
      <c r="O3" s="439"/>
      <c r="P3" s="437" t="s">
        <v>68</v>
      </c>
      <c r="Q3" s="439"/>
      <c r="R3" s="249"/>
    </row>
    <row r="4" spans="1:22" s="47" customFormat="1" ht="21.75" customHeight="1" thickBot="1" x14ac:dyDescent="0.35">
      <c r="A4" s="430"/>
      <c r="B4" s="433"/>
      <c r="C4" s="440"/>
      <c r="D4" s="440"/>
      <c r="E4" s="410" t="s">
        <v>60</v>
      </c>
      <c r="F4" s="412" t="s">
        <v>61</v>
      </c>
      <c r="G4" s="444"/>
      <c r="H4" s="444"/>
      <c r="I4" s="415" t="s">
        <v>62</v>
      </c>
      <c r="J4" s="417" t="s">
        <v>63</v>
      </c>
      <c r="K4" s="417"/>
      <c r="L4" s="418"/>
      <c r="M4" s="444"/>
      <c r="N4" s="459"/>
      <c r="O4" s="459"/>
      <c r="P4" s="459"/>
      <c r="Q4" s="460"/>
      <c r="R4" s="249"/>
    </row>
    <row r="5" spans="1:22" s="47" customFormat="1" ht="17.25" customHeight="1" thickBot="1" x14ac:dyDescent="0.35">
      <c r="A5" s="430"/>
      <c r="B5" s="433"/>
      <c r="C5" s="440"/>
      <c r="D5" s="440"/>
      <c r="E5" s="410"/>
      <c r="F5" s="413"/>
      <c r="G5" s="444"/>
      <c r="H5" s="444"/>
      <c r="I5" s="415"/>
      <c r="J5" s="440" t="s">
        <v>64</v>
      </c>
      <c r="K5" s="440" t="s">
        <v>65</v>
      </c>
      <c r="L5" s="410" t="s">
        <v>66</v>
      </c>
      <c r="M5" s="444"/>
      <c r="N5" s="117">
        <v>1</v>
      </c>
      <c r="O5" s="318">
        <v>2</v>
      </c>
      <c r="P5" s="317">
        <v>3</v>
      </c>
      <c r="Q5" s="318">
        <v>4</v>
      </c>
      <c r="R5" s="249"/>
    </row>
    <row r="6" spans="1:22" s="47" customFormat="1" ht="21.75" customHeight="1" thickBot="1" x14ac:dyDescent="0.35">
      <c r="A6" s="430"/>
      <c r="B6" s="433"/>
      <c r="C6" s="440"/>
      <c r="D6" s="440"/>
      <c r="E6" s="410"/>
      <c r="F6" s="413"/>
      <c r="G6" s="444"/>
      <c r="H6" s="444"/>
      <c r="I6" s="415"/>
      <c r="J6" s="440"/>
      <c r="K6" s="440"/>
      <c r="L6" s="410"/>
      <c r="M6" s="444"/>
      <c r="N6" s="457"/>
      <c r="O6" s="434"/>
      <c r="P6" s="434"/>
      <c r="Q6" s="458"/>
      <c r="R6" s="249"/>
    </row>
    <row r="7" spans="1:22" s="47" customFormat="1" ht="32.25" customHeight="1" thickBot="1" x14ac:dyDescent="0.35">
      <c r="A7" s="431"/>
      <c r="B7" s="434"/>
      <c r="C7" s="441"/>
      <c r="D7" s="441"/>
      <c r="E7" s="411"/>
      <c r="F7" s="414"/>
      <c r="G7" s="445"/>
      <c r="H7" s="445"/>
      <c r="I7" s="416"/>
      <c r="J7" s="441"/>
      <c r="K7" s="441"/>
      <c r="L7" s="411"/>
      <c r="M7" s="445"/>
      <c r="N7" s="117">
        <v>15</v>
      </c>
      <c r="O7" s="468">
        <v>15</v>
      </c>
      <c r="P7" s="317">
        <v>15</v>
      </c>
      <c r="Q7" s="318">
        <v>14</v>
      </c>
      <c r="R7" s="249"/>
    </row>
    <row r="8" spans="1:22" s="49" customFormat="1" ht="14.1" customHeight="1" thickBot="1" x14ac:dyDescent="0.35">
      <c r="A8" s="51">
        <v>1</v>
      </c>
      <c r="B8" s="50">
        <f>A8+1</f>
        <v>2</v>
      </c>
      <c r="C8" s="50">
        <f t="shared" ref="C8:M8" si="0">B8+1</f>
        <v>3</v>
      </c>
      <c r="D8" s="50">
        <f t="shared" si="0"/>
        <v>4</v>
      </c>
      <c r="E8" s="50">
        <f t="shared" si="0"/>
        <v>5</v>
      </c>
      <c r="F8" s="77">
        <f t="shared" si="0"/>
        <v>6</v>
      </c>
      <c r="G8" s="79">
        <f t="shared" si="0"/>
        <v>7</v>
      </c>
      <c r="H8" s="79">
        <f t="shared" si="0"/>
        <v>8</v>
      </c>
      <c r="I8" s="78">
        <f t="shared" si="0"/>
        <v>9</v>
      </c>
      <c r="J8" s="50">
        <f t="shared" si="0"/>
        <v>10</v>
      </c>
      <c r="K8" s="50">
        <f t="shared" si="0"/>
        <v>11</v>
      </c>
      <c r="L8" s="50">
        <f t="shared" si="0"/>
        <v>12</v>
      </c>
      <c r="M8" s="77">
        <f t="shared" si="0"/>
        <v>13</v>
      </c>
      <c r="N8" s="50">
        <f t="shared" ref="N8" si="1">M8+1</f>
        <v>14</v>
      </c>
      <c r="O8" s="77">
        <f t="shared" ref="O8" si="2">N8+1</f>
        <v>15</v>
      </c>
      <c r="P8" s="50">
        <f t="shared" ref="P8" si="3">O8+1</f>
        <v>16</v>
      </c>
      <c r="Q8" s="139">
        <f t="shared" ref="Q8" si="4">P8+1</f>
        <v>17</v>
      </c>
      <c r="R8" s="249"/>
    </row>
    <row r="9" spans="1:22" ht="18" thickBot="1" x14ac:dyDescent="0.35">
      <c r="A9" s="469" t="s">
        <v>69</v>
      </c>
      <c r="B9" s="470"/>
      <c r="C9" s="470"/>
      <c r="D9" s="470"/>
      <c r="E9" s="470"/>
      <c r="F9" s="470"/>
      <c r="G9" s="470"/>
      <c r="H9" s="470"/>
      <c r="I9" s="470"/>
      <c r="J9" s="470"/>
      <c r="K9" s="470"/>
      <c r="L9" s="470"/>
      <c r="M9" s="470"/>
      <c r="N9" s="470"/>
      <c r="O9" s="470"/>
      <c r="P9" s="470"/>
      <c r="Q9" s="471"/>
      <c r="S9" s="472" t="s">
        <v>79</v>
      </c>
      <c r="T9" s="473"/>
      <c r="U9" s="473"/>
      <c r="V9" s="474"/>
    </row>
    <row r="10" spans="1:22" ht="18" thickBot="1" x14ac:dyDescent="0.35">
      <c r="A10" s="469" t="s">
        <v>145</v>
      </c>
      <c r="B10" s="470"/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 s="470"/>
      <c r="O10" s="470"/>
      <c r="P10" s="470"/>
      <c r="Q10" s="471"/>
      <c r="S10" s="475">
        <v>3</v>
      </c>
      <c r="T10" s="476">
        <v>4</v>
      </c>
      <c r="U10" s="476">
        <v>5</v>
      </c>
      <c r="V10" s="477">
        <v>6</v>
      </c>
    </row>
    <row r="11" spans="1:22" x14ac:dyDescent="0.3">
      <c r="A11" s="478" t="s">
        <v>70</v>
      </c>
      <c r="B11" s="179" t="s">
        <v>124</v>
      </c>
      <c r="C11" s="479"/>
      <c r="D11" s="479">
        <v>1</v>
      </c>
      <c r="E11" s="479"/>
      <c r="F11" s="480"/>
      <c r="G11" s="481">
        <v>4</v>
      </c>
      <c r="H11" s="482">
        <f>G11*30</f>
        <v>120</v>
      </c>
      <c r="I11" s="483">
        <f>SUM(J11:L11)</f>
        <v>44</v>
      </c>
      <c r="J11" s="484">
        <v>30</v>
      </c>
      <c r="K11" s="484"/>
      <c r="L11" s="485">
        <v>14</v>
      </c>
      <c r="M11" s="486">
        <f>H11-I11</f>
        <v>76</v>
      </c>
      <c r="N11" s="137">
        <v>3</v>
      </c>
      <c r="O11" s="135"/>
      <c r="P11" s="110"/>
      <c r="Q11" s="135"/>
      <c r="R11" s="250">
        <f>I11/H11</f>
        <v>0.36666666666666664</v>
      </c>
      <c r="S11" s="122">
        <v>4</v>
      </c>
      <c r="T11" s="52"/>
      <c r="U11" s="52"/>
      <c r="V11" s="57"/>
    </row>
    <row r="12" spans="1:22" x14ac:dyDescent="0.3">
      <c r="A12" s="478" t="s">
        <v>71</v>
      </c>
      <c r="B12" s="266" t="s">
        <v>132</v>
      </c>
      <c r="C12" s="129"/>
      <c r="D12" s="129">
        <v>1</v>
      </c>
      <c r="E12" s="129"/>
      <c r="F12" s="130"/>
      <c r="G12" s="300">
        <v>4</v>
      </c>
      <c r="H12" s="301">
        <f t="shared" ref="H12" si="5">G12*30</f>
        <v>120</v>
      </c>
      <c r="I12" s="131">
        <f t="shared" ref="I12" si="6">SUM(J12:L12)</f>
        <v>44</v>
      </c>
      <c r="J12" s="132">
        <v>30</v>
      </c>
      <c r="K12" s="132"/>
      <c r="L12" s="133">
        <v>14</v>
      </c>
      <c r="M12" s="134">
        <f t="shared" ref="M12" si="7">H12-I12</f>
        <v>76</v>
      </c>
      <c r="N12" s="137">
        <v>3</v>
      </c>
      <c r="O12" s="138"/>
      <c r="P12" s="110"/>
      <c r="Q12" s="135"/>
      <c r="R12" s="250">
        <f t="shared" ref="R12" si="8">I12/H12</f>
        <v>0.36666666666666664</v>
      </c>
      <c r="S12" s="122">
        <v>4</v>
      </c>
      <c r="T12" s="52"/>
      <c r="U12" s="52"/>
      <c r="V12" s="57"/>
    </row>
    <row r="13" spans="1:22" x14ac:dyDescent="0.3">
      <c r="A13" s="478" t="s">
        <v>72</v>
      </c>
      <c r="B13" s="265" t="s">
        <v>121</v>
      </c>
      <c r="C13" s="479">
        <v>2</v>
      </c>
      <c r="D13" s="479">
        <v>1</v>
      </c>
      <c r="E13" s="479"/>
      <c r="F13" s="480"/>
      <c r="G13" s="481">
        <v>4</v>
      </c>
      <c r="H13" s="482">
        <f>G13*30</f>
        <v>120</v>
      </c>
      <c r="I13" s="483">
        <f>SUM(J13:L13)</f>
        <v>60</v>
      </c>
      <c r="J13" s="484">
        <v>16</v>
      </c>
      <c r="K13" s="484"/>
      <c r="L13" s="485">
        <v>44</v>
      </c>
      <c r="M13" s="486">
        <f>H13-I13</f>
        <v>60</v>
      </c>
      <c r="N13" s="137">
        <v>1</v>
      </c>
      <c r="O13" s="135">
        <v>3</v>
      </c>
      <c r="P13" s="110"/>
      <c r="Q13" s="135"/>
      <c r="R13" s="250">
        <f>I13/H13</f>
        <v>0.5</v>
      </c>
      <c r="S13" s="122">
        <v>2</v>
      </c>
      <c r="T13" s="52">
        <v>2</v>
      </c>
      <c r="U13" s="52"/>
      <c r="V13" s="57"/>
    </row>
    <row r="14" spans="1:22" ht="41.4" x14ac:dyDescent="0.3">
      <c r="A14" s="478" t="s">
        <v>73</v>
      </c>
      <c r="B14" s="264" t="s">
        <v>120</v>
      </c>
      <c r="C14" s="479"/>
      <c r="D14" s="479">
        <v>1.2</v>
      </c>
      <c r="E14" s="479"/>
      <c r="F14" s="480"/>
      <c r="G14" s="481">
        <v>4</v>
      </c>
      <c r="H14" s="482">
        <f>G14*30</f>
        <v>120</v>
      </c>
      <c r="I14" s="483">
        <f>SUM(J14:L14)</f>
        <v>60</v>
      </c>
      <c r="J14" s="484">
        <v>14</v>
      </c>
      <c r="K14" s="484"/>
      <c r="L14" s="485">
        <v>46</v>
      </c>
      <c r="M14" s="486">
        <f>H14-I14</f>
        <v>60</v>
      </c>
      <c r="N14" s="137">
        <v>2</v>
      </c>
      <c r="O14" s="135">
        <v>2</v>
      </c>
      <c r="P14" s="110"/>
      <c r="Q14" s="135"/>
      <c r="R14" s="250">
        <f>I14/H14</f>
        <v>0.5</v>
      </c>
      <c r="S14" s="122">
        <v>2</v>
      </c>
      <c r="T14" s="52">
        <v>2</v>
      </c>
      <c r="U14" s="52"/>
      <c r="V14" s="57"/>
    </row>
    <row r="15" spans="1:22" x14ac:dyDescent="0.3">
      <c r="A15" s="478" t="s">
        <v>74</v>
      </c>
      <c r="B15" s="263" t="s">
        <v>118</v>
      </c>
      <c r="C15" s="487"/>
      <c r="D15" s="488">
        <v>2</v>
      </c>
      <c r="E15" s="487"/>
      <c r="F15" s="489"/>
      <c r="G15" s="490">
        <v>4</v>
      </c>
      <c r="H15" s="491">
        <f t="shared" ref="H15:H19" si="9">G15*30</f>
        <v>120</v>
      </c>
      <c r="I15" s="220">
        <f t="shared" ref="I15:I18" si="10">SUM(J15:L15)</f>
        <v>44</v>
      </c>
      <c r="J15" s="87">
        <v>30</v>
      </c>
      <c r="K15" s="87"/>
      <c r="L15" s="88">
        <v>14</v>
      </c>
      <c r="M15" s="221">
        <f t="shared" ref="M15:M17" si="11">H15-I15</f>
        <v>76</v>
      </c>
      <c r="N15" s="298"/>
      <c r="O15" s="144">
        <v>3</v>
      </c>
      <c r="P15" s="136"/>
      <c r="Q15" s="121"/>
      <c r="R15" s="250">
        <f t="shared" ref="R15:R17" si="12">I15/H15</f>
        <v>0.36666666666666664</v>
      </c>
      <c r="S15" s="295"/>
      <c r="T15" s="296">
        <v>4</v>
      </c>
      <c r="U15" s="296"/>
      <c r="V15" s="297"/>
    </row>
    <row r="16" spans="1:22" x14ac:dyDescent="0.3">
      <c r="A16" s="478" t="s">
        <v>75</v>
      </c>
      <c r="B16" s="265" t="s">
        <v>122</v>
      </c>
      <c r="C16" s="479"/>
      <c r="D16" s="479">
        <v>2</v>
      </c>
      <c r="E16" s="479"/>
      <c r="F16" s="480"/>
      <c r="G16" s="481">
        <v>4</v>
      </c>
      <c r="H16" s="482">
        <f t="shared" si="9"/>
        <v>120</v>
      </c>
      <c r="I16" s="483">
        <f t="shared" si="10"/>
        <v>46</v>
      </c>
      <c r="J16" s="484">
        <v>30</v>
      </c>
      <c r="K16" s="484"/>
      <c r="L16" s="485">
        <v>16</v>
      </c>
      <c r="M16" s="486">
        <f t="shared" si="11"/>
        <v>74</v>
      </c>
      <c r="N16" s="137"/>
      <c r="O16" s="135">
        <v>3</v>
      </c>
      <c r="P16" s="110"/>
      <c r="Q16" s="135"/>
      <c r="R16" s="250">
        <f t="shared" si="12"/>
        <v>0.38333333333333336</v>
      </c>
      <c r="S16" s="122"/>
      <c r="T16" s="52">
        <v>4</v>
      </c>
      <c r="U16" s="52"/>
      <c r="V16" s="57"/>
    </row>
    <row r="17" spans="1:22" x14ac:dyDescent="0.3">
      <c r="A17" s="478" t="s">
        <v>76</v>
      </c>
      <c r="B17" s="179" t="s">
        <v>123</v>
      </c>
      <c r="C17" s="479"/>
      <c r="D17" s="479">
        <v>2</v>
      </c>
      <c r="E17" s="479"/>
      <c r="F17" s="480"/>
      <c r="G17" s="481">
        <v>4</v>
      </c>
      <c r="H17" s="482">
        <f t="shared" si="9"/>
        <v>120</v>
      </c>
      <c r="I17" s="483">
        <f t="shared" si="10"/>
        <v>44</v>
      </c>
      <c r="J17" s="484">
        <v>30</v>
      </c>
      <c r="K17" s="484"/>
      <c r="L17" s="485">
        <v>14</v>
      </c>
      <c r="M17" s="486">
        <f t="shared" si="11"/>
        <v>76</v>
      </c>
      <c r="N17" s="137"/>
      <c r="O17" s="135">
        <v>3</v>
      </c>
      <c r="P17" s="110"/>
      <c r="Q17" s="135"/>
      <c r="R17" s="250">
        <f t="shared" si="12"/>
        <v>0.36666666666666664</v>
      </c>
      <c r="S17" s="122"/>
      <c r="T17" s="52">
        <v>4</v>
      </c>
      <c r="U17" s="52"/>
      <c r="V17" s="57"/>
    </row>
    <row r="18" spans="1:22" ht="28.2" customHeight="1" x14ac:dyDescent="0.3">
      <c r="A18" s="478" t="s">
        <v>77</v>
      </c>
      <c r="B18" s="224" t="s">
        <v>142</v>
      </c>
      <c r="C18" s="129"/>
      <c r="D18" s="223">
        <v>2</v>
      </c>
      <c r="E18" s="129"/>
      <c r="F18" s="130"/>
      <c r="G18" s="300">
        <v>3</v>
      </c>
      <c r="H18" s="301">
        <f t="shared" si="9"/>
        <v>90</v>
      </c>
      <c r="I18" s="131">
        <f t="shared" si="10"/>
        <v>30</v>
      </c>
      <c r="J18" s="132">
        <v>16</v>
      </c>
      <c r="K18" s="132"/>
      <c r="L18" s="133">
        <v>14</v>
      </c>
      <c r="M18" s="134">
        <f>H18-I18</f>
        <v>60</v>
      </c>
      <c r="N18" s="137"/>
      <c r="O18" s="138">
        <v>2</v>
      </c>
      <c r="P18" s="110"/>
      <c r="Q18" s="135"/>
      <c r="R18" s="250">
        <f>I18/H18</f>
        <v>0.33333333333333331</v>
      </c>
      <c r="S18" s="122"/>
      <c r="T18" s="52">
        <v>3</v>
      </c>
      <c r="U18" s="52"/>
      <c r="V18" s="57"/>
    </row>
    <row r="19" spans="1:22" ht="18.600000000000001" customHeight="1" thickBot="1" x14ac:dyDescent="0.35">
      <c r="A19" s="478" t="s">
        <v>189</v>
      </c>
      <c r="B19" s="664" t="s">
        <v>190</v>
      </c>
      <c r="C19" s="665"/>
      <c r="D19" s="666">
        <v>3</v>
      </c>
      <c r="E19" s="666"/>
      <c r="F19" s="667"/>
      <c r="G19" s="668">
        <v>3</v>
      </c>
      <c r="H19" s="669">
        <f t="shared" si="9"/>
        <v>90</v>
      </c>
      <c r="I19" s="670">
        <f t="shared" ref="I19" si="13">SUM(J19:L19)</f>
        <v>60</v>
      </c>
      <c r="J19" s="671">
        <v>36</v>
      </c>
      <c r="K19" s="671"/>
      <c r="L19" s="672">
        <v>24</v>
      </c>
      <c r="M19" s="673">
        <f t="shared" ref="M19" si="14">H19-I19</f>
        <v>30</v>
      </c>
      <c r="N19" s="665"/>
      <c r="O19" s="666"/>
      <c r="P19" s="666">
        <v>4</v>
      </c>
      <c r="Q19" s="674"/>
      <c r="R19" s="250">
        <f>I19/H19</f>
        <v>0.66666666666666663</v>
      </c>
      <c r="S19" s="122"/>
      <c r="T19" s="52"/>
      <c r="U19" s="675">
        <v>3</v>
      </c>
      <c r="V19" s="57"/>
    </row>
    <row r="20" spans="1:22" ht="16.2" thickBot="1" x14ac:dyDescent="0.35">
      <c r="A20" s="492"/>
      <c r="B20" s="493" t="s">
        <v>78</v>
      </c>
      <c r="C20" s="494">
        <v>1</v>
      </c>
      <c r="D20" s="495">
        <v>9</v>
      </c>
      <c r="E20" s="495"/>
      <c r="F20" s="496"/>
      <c r="G20" s="497">
        <f>SUM(G11:G19)</f>
        <v>34</v>
      </c>
      <c r="H20" s="498">
        <f t="shared" ref="H20:Q20" si="15">SUM(H11:H19)</f>
        <v>1020</v>
      </c>
      <c r="I20" s="499">
        <f t="shared" si="15"/>
        <v>432</v>
      </c>
      <c r="J20" s="500">
        <f t="shared" si="15"/>
        <v>232</v>
      </c>
      <c r="K20" s="500">
        <f t="shared" si="15"/>
        <v>0</v>
      </c>
      <c r="L20" s="501">
        <f t="shared" si="15"/>
        <v>200</v>
      </c>
      <c r="M20" s="498">
        <f t="shared" si="15"/>
        <v>588</v>
      </c>
      <c r="N20" s="124">
        <f t="shared" si="15"/>
        <v>9</v>
      </c>
      <c r="O20" s="502">
        <f t="shared" si="15"/>
        <v>16</v>
      </c>
      <c r="P20" s="499">
        <f t="shared" si="15"/>
        <v>4</v>
      </c>
      <c r="Q20" s="501">
        <f t="shared" si="15"/>
        <v>0</v>
      </c>
      <c r="S20" s="503"/>
      <c r="T20" s="504"/>
      <c r="U20" s="504"/>
      <c r="V20" s="505"/>
    </row>
    <row r="21" spans="1:22" ht="18" thickBot="1" x14ac:dyDescent="0.35">
      <c r="A21" s="469" t="s">
        <v>80</v>
      </c>
      <c r="B21" s="470"/>
      <c r="C21" s="470"/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0"/>
      <c r="Q21" s="471"/>
      <c r="S21" s="506"/>
      <c r="T21" s="507"/>
      <c r="U21" s="507"/>
      <c r="V21" s="508"/>
    </row>
    <row r="22" spans="1:22" ht="16.2" thickBot="1" x14ac:dyDescent="0.35">
      <c r="A22" s="164" t="s">
        <v>81</v>
      </c>
      <c r="B22" s="140"/>
      <c r="C22" s="53"/>
      <c r="D22" s="54">
        <v>3</v>
      </c>
      <c r="E22" s="53"/>
      <c r="F22" s="61"/>
      <c r="G22" s="509">
        <v>4</v>
      </c>
      <c r="H22" s="127">
        <f>G22*30</f>
        <v>120</v>
      </c>
      <c r="I22" s="510">
        <v>46</v>
      </c>
      <c r="J22" s="511"/>
      <c r="K22" s="140"/>
      <c r="L22" s="512"/>
      <c r="M22" s="120">
        <f>H22-I22</f>
        <v>74</v>
      </c>
      <c r="N22" s="165"/>
      <c r="O22" s="166"/>
      <c r="P22" s="513">
        <v>3</v>
      </c>
      <c r="Q22" s="514"/>
      <c r="R22" s="250">
        <f>I22/H22</f>
        <v>0.38333333333333336</v>
      </c>
      <c r="S22" s="62"/>
      <c r="T22" s="63"/>
      <c r="U22" s="274">
        <v>4</v>
      </c>
      <c r="V22" s="58"/>
    </row>
    <row r="23" spans="1:22" ht="16.2" thickBot="1" x14ac:dyDescent="0.35">
      <c r="A23" s="515"/>
      <c r="B23" s="516" t="s">
        <v>82</v>
      </c>
      <c r="C23" s="494"/>
      <c r="D23" s="495">
        <v>1</v>
      </c>
      <c r="E23" s="495"/>
      <c r="F23" s="496"/>
      <c r="G23" s="517">
        <f t="shared" ref="G23:Q23" si="16">SUM(G22:G22)</f>
        <v>4</v>
      </c>
      <c r="H23" s="517">
        <f t="shared" si="16"/>
        <v>120</v>
      </c>
      <c r="I23" s="515">
        <f t="shared" si="16"/>
        <v>46</v>
      </c>
      <c r="J23" s="495"/>
      <c r="K23" s="495"/>
      <c r="L23" s="518"/>
      <c r="M23" s="519">
        <f t="shared" si="16"/>
        <v>74</v>
      </c>
      <c r="N23" s="515">
        <f t="shared" si="16"/>
        <v>0</v>
      </c>
      <c r="O23" s="520">
        <f t="shared" si="16"/>
        <v>0</v>
      </c>
      <c r="P23" s="494">
        <f t="shared" si="16"/>
        <v>3</v>
      </c>
      <c r="Q23" s="518">
        <f t="shared" si="16"/>
        <v>0</v>
      </c>
      <c r="R23" s="521"/>
      <c r="S23" s="522"/>
      <c r="T23" s="523"/>
      <c r="U23" s="60"/>
      <c r="V23" s="524"/>
    </row>
    <row r="24" spans="1:22" ht="17.25" customHeight="1" thickBot="1" x14ac:dyDescent="0.35">
      <c r="A24" s="515"/>
      <c r="B24" s="516" t="s">
        <v>106</v>
      </c>
      <c r="C24" s="494">
        <f t="shared" ref="C24:Q24" si="17">C20+C23</f>
        <v>1</v>
      </c>
      <c r="D24" s="494">
        <f t="shared" si="17"/>
        <v>10</v>
      </c>
      <c r="E24" s="494">
        <f t="shared" si="17"/>
        <v>0</v>
      </c>
      <c r="F24" s="525">
        <f t="shared" si="17"/>
        <v>0</v>
      </c>
      <c r="G24" s="519">
        <f t="shared" si="17"/>
        <v>38</v>
      </c>
      <c r="H24" s="519">
        <f t="shared" si="17"/>
        <v>1140</v>
      </c>
      <c r="I24" s="494">
        <f t="shared" si="17"/>
        <v>478</v>
      </c>
      <c r="J24" s="494">
        <f t="shared" si="17"/>
        <v>232</v>
      </c>
      <c r="K24" s="494">
        <f t="shared" si="17"/>
        <v>0</v>
      </c>
      <c r="L24" s="525">
        <f t="shared" si="17"/>
        <v>200</v>
      </c>
      <c r="M24" s="519">
        <f t="shared" si="17"/>
        <v>662</v>
      </c>
      <c r="N24" s="515">
        <f t="shared" si="17"/>
        <v>9</v>
      </c>
      <c r="O24" s="520">
        <f t="shared" si="17"/>
        <v>16</v>
      </c>
      <c r="P24" s="494">
        <f t="shared" si="17"/>
        <v>7</v>
      </c>
      <c r="Q24" s="518">
        <f t="shared" si="17"/>
        <v>0</v>
      </c>
      <c r="R24" s="521"/>
      <c r="S24" s="526"/>
      <c r="T24" s="527"/>
      <c r="U24" s="528"/>
      <c r="V24" s="529"/>
    </row>
    <row r="25" spans="1:22" ht="18" thickBot="1" x14ac:dyDescent="0.35">
      <c r="A25" s="469" t="s">
        <v>83</v>
      </c>
      <c r="B25" s="470"/>
      <c r="C25" s="470"/>
      <c r="D25" s="470"/>
      <c r="E25" s="470"/>
      <c r="F25" s="470"/>
      <c r="G25" s="470"/>
      <c r="H25" s="470"/>
      <c r="I25" s="470"/>
      <c r="J25" s="470"/>
      <c r="K25" s="470"/>
      <c r="L25" s="470"/>
      <c r="M25" s="470"/>
      <c r="N25" s="470"/>
      <c r="O25" s="470"/>
      <c r="P25" s="470"/>
      <c r="Q25" s="471"/>
      <c r="S25" s="530"/>
      <c r="T25" s="531"/>
      <c r="U25" s="531"/>
      <c r="V25" s="532"/>
    </row>
    <row r="26" spans="1:22" ht="18" thickBot="1" x14ac:dyDescent="0.35">
      <c r="A26" s="469" t="s">
        <v>146</v>
      </c>
      <c r="B26" s="470"/>
      <c r="C26" s="470"/>
      <c r="D26" s="470"/>
      <c r="E26" s="470"/>
      <c r="F26" s="470"/>
      <c r="G26" s="470"/>
      <c r="H26" s="470"/>
      <c r="I26" s="470"/>
      <c r="J26" s="470"/>
      <c r="K26" s="470"/>
      <c r="L26" s="470"/>
      <c r="M26" s="470"/>
      <c r="N26" s="470"/>
      <c r="O26" s="470"/>
      <c r="P26" s="470"/>
      <c r="Q26" s="471"/>
      <c r="S26" s="533"/>
      <c r="T26" s="534"/>
      <c r="U26" s="534"/>
      <c r="V26" s="535"/>
    </row>
    <row r="27" spans="1:22" x14ac:dyDescent="0.3">
      <c r="A27" s="536" t="s">
        <v>84</v>
      </c>
      <c r="B27" s="537" t="s">
        <v>182</v>
      </c>
      <c r="C27" s="538"/>
      <c r="D27" s="539">
        <v>1</v>
      </c>
      <c r="E27" s="540"/>
      <c r="F27" s="541"/>
      <c r="G27" s="542">
        <v>3</v>
      </c>
      <c r="H27" s="543">
        <f t="shared" ref="H27:H44" si="18">G27*30</f>
        <v>90</v>
      </c>
      <c r="I27" s="544">
        <f t="shared" ref="I27:I37" si="19">SUM(J27:L27)</f>
        <v>30</v>
      </c>
      <c r="J27" s="545">
        <v>14</v>
      </c>
      <c r="K27" s="545"/>
      <c r="L27" s="546">
        <v>16</v>
      </c>
      <c r="M27" s="547">
        <f t="shared" ref="M27:M37" si="20">H27-I27</f>
        <v>60</v>
      </c>
      <c r="N27" s="548">
        <v>2</v>
      </c>
      <c r="O27" s="549"/>
      <c r="P27" s="145"/>
      <c r="Q27" s="144"/>
      <c r="R27" s="250">
        <f t="shared" ref="R27:R37" si="21">I27/H27</f>
        <v>0.33333333333333331</v>
      </c>
      <c r="S27" s="550">
        <v>3</v>
      </c>
      <c r="T27" s="226"/>
      <c r="U27" s="226"/>
      <c r="V27" s="227"/>
    </row>
    <row r="28" spans="1:22" x14ac:dyDescent="0.3">
      <c r="A28" s="175" t="s">
        <v>85</v>
      </c>
      <c r="B28" s="551" t="s">
        <v>176</v>
      </c>
      <c r="C28" s="538">
        <v>1</v>
      </c>
      <c r="D28" s="539"/>
      <c r="E28" s="217"/>
      <c r="F28" s="552"/>
      <c r="G28" s="490">
        <v>3</v>
      </c>
      <c r="H28" s="219">
        <f t="shared" si="18"/>
        <v>90</v>
      </c>
      <c r="I28" s="220">
        <f t="shared" ref="I28:I33" si="22">SUM(J28:L28)</f>
        <v>30</v>
      </c>
      <c r="J28" s="553">
        <v>16</v>
      </c>
      <c r="K28" s="553"/>
      <c r="L28" s="554">
        <v>14</v>
      </c>
      <c r="M28" s="221">
        <f t="shared" ref="M28:M35" si="23">H28-I28</f>
        <v>60</v>
      </c>
      <c r="N28" s="222">
        <v>2</v>
      </c>
      <c r="O28" s="144"/>
      <c r="P28" s="145"/>
      <c r="Q28" s="144"/>
      <c r="R28" s="250">
        <f t="shared" si="21"/>
        <v>0.33333333333333331</v>
      </c>
      <c r="S28" s="555">
        <v>3</v>
      </c>
      <c r="T28" s="261"/>
      <c r="U28" s="261"/>
      <c r="V28" s="262"/>
    </row>
    <row r="29" spans="1:22" x14ac:dyDescent="0.3">
      <c r="A29" s="556" t="s">
        <v>86</v>
      </c>
      <c r="B29" s="557" t="s">
        <v>125</v>
      </c>
      <c r="C29" s="142">
        <v>1</v>
      </c>
      <c r="D29" s="143"/>
      <c r="E29" s="217"/>
      <c r="F29" s="218"/>
      <c r="G29" s="558">
        <v>3</v>
      </c>
      <c r="H29" s="219">
        <f t="shared" ref="H29:H35" si="24">G29*30</f>
        <v>90</v>
      </c>
      <c r="I29" s="220">
        <f t="shared" si="22"/>
        <v>44</v>
      </c>
      <c r="J29" s="87">
        <v>30</v>
      </c>
      <c r="K29" s="87"/>
      <c r="L29" s="88">
        <v>14</v>
      </c>
      <c r="M29" s="221">
        <f t="shared" si="23"/>
        <v>46</v>
      </c>
      <c r="N29" s="222">
        <v>3</v>
      </c>
      <c r="O29" s="147"/>
      <c r="P29" s="110"/>
      <c r="Q29" s="135"/>
      <c r="R29" s="250">
        <f t="shared" ref="R29:R35" si="25">I29/H29</f>
        <v>0.48888888888888887</v>
      </c>
      <c r="S29" s="303">
        <v>3</v>
      </c>
      <c r="T29" s="225"/>
      <c r="U29" s="225"/>
      <c r="V29" s="161"/>
    </row>
    <row r="30" spans="1:22" x14ac:dyDescent="0.3">
      <c r="A30" s="556" t="s">
        <v>87</v>
      </c>
      <c r="B30" s="537" t="s">
        <v>128</v>
      </c>
      <c r="C30" s="143">
        <v>1</v>
      </c>
      <c r="D30" s="143"/>
      <c r="E30" s="559"/>
      <c r="F30" s="560"/>
      <c r="G30" s="128">
        <v>3</v>
      </c>
      <c r="H30" s="482">
        <f>G30*30</f>
        <v>90</v>
      </c>
      <c r="I30" s="483">
        <f t="shared" si="22"/>
        <v>44</v>
      </c>
      <c r="J30" s="561">
        <v>30</v>
      </c>
      <c r="K30" s="561"/>
      <c r="L30" s="562">
        <v>14</v>
      </c>
      <c r="M30" s="486">
        <f>H30-I30</f>
        <v>46</v>
      </c>
      <c r="N30" s="563">
        <v>3</v>
      </c>
      <c r="O30" s="148"/>
      <c r="P30" s="560"/>
      <c r="Q30" s="148"/>
      <c r="R30" s="250">
        <f>I30/H30</f>
        <v>0.48888888888888887</v>
      </c>
      <c r="S30" s="302">
        <v>3</v>
      </c>
      <c r="T30" s="89"/>
      <c r="U30" s="89"/>
      <c r="V30" s="96"/>
    </row>
    <row r="31" spans="1:22" x14ac:dyDescent="0.3">
      <c r="A31" s="556" t="s">
        <v>88</v>
      </c>
      <c r="B31" s="179" t="s">
        <v>119</v>
      </c>
      <c r="C31" s="479">
        <v>2</v>
      </c>
      <c r="D31" s="479">
        <v>1</v>
      </c>
      <c r="E31" s="479"/>
      <c r="F31" s="480"/>
      <c r="G31" s="481">
        <v>4</v>
      </c>
      <c r="H31" s="482">
        <f>G31*30</f>
        <v>120</v>
      </c>
      <c r="I31" s="483">
        <f t="shared" si="22"/>
        <v>46</v>
      </c>
      <c r="J31" s="484">
        <v>16</v>
      </c>
      <c r="K31" s="484"/>
      <c r="L31" s="485">
        <v>30</v>
      </c>
      <c r="M31" s="486">
        <f>H31-I31</f>
        <v>74</v>
      </c>
      <c r="N31" s="137">
        <v>1</v>
      </c>
      <c r="O31" s="135">
        <v>2</v>
      </c>
      <c r="P31" s="110"/>
      <c r="Q31" s="135"/>
      <c r="R31" s="250">
        <f>I31/H31</f>
        <v>0.38333333333333336</v>
      </c>
      <c r="S31" s="122">
        <v>1</v>
      </c>
      <c r="T31" s="52">
        <v>3</v>
      </c>
      <c r="U31" s="52"/>
      <c r="V31" s="57"/>
    </row>
    <row r="32" spans="1:22" x14ac:dyDescent="0.3">
      <c r="A32" s="556" t="s">
        <v>89</v>
      </c>
      <c r="B32" s="564" t="s">
        <v>126</v>
      </c>
      <c r="C32" s="146">
        <v>1.2</v>
      </c>
      <c r="D32" s="488"/>
      <c r="E32" s="217"/>
      <c r="F32" s="218"/>
      <c r="G32" s="558">
        <v>7</v>
      </c>
      <c r="H32" s="219">
        <f>G32*30</f>
        <v>210</v>
      </c>
      <c r="I32" s="220">
        <f t="shared" si="22"/>
        <v>90</v>
      </c>
      <c r="J32" s="87">
        <v>60</v>
      </c>
      <c r="K32" s="87"/>
      <c r="L32" s="88">
        <v>30</v>
      </c>
      <c r="M32" s="221">
        <f>H32-I32</f>
        <v>120</v>
      </c>
      <c r="N32" s="222">
        <v>2</v>
      </c>
      <c r="O32" s="144">
        <v>4</v>
      </c>
      <c r="P32" s="145"/>
      <c r="Q32" s="147"/>
      <c r="R32" s="250">
        <f>I32/H32</f>
        <v>0.42857142857142855</v>
      </c>
      <c r="S32" s="303">
        <v>2</v>
      </c>
      <c r="T32" s="205">
        <v>5</v>
      </c>
      <c r="U32" s="205"/>
      <c r="V32" s="161"/>
    </row>
    <row r="33" spans="1:22" x14ac:dyDescent="0.3">
      <c r="A33" s="556" t="s">
        <v>90</v>
      </c>
      <c r="B33" s="537" t="s">
        <v>127</v>
      </c>
      <c r="C33" s="146">
        <v>3</v>
      </c>
      <c r="D33" s="487"/>
      <c r="E33" s="559"/>
      <c r="F33" s="552"/>
      <c r="G33" s="565">
        <v>3</v>
      </c>
      <c r="H33" s="219">
        <f t="shared" si="24"/>
        <v>90</v>
      </c>
      <c r="I33" s="220">
        <f t="shared" si="22"/>
        <v>30</v>
      </c>
      <c r="J33" s="561">
        <v>16</v>
      </c>
      <c r="K33" s="566"/>
      <c r="L33" s="562">
        <v>14</v>
      </c>
      <c r="M33" s="221">
        <f t="shared" si="23"/>
        <v>60</v>
      </c>
      <c r="N33" s="298"/>
      <c r="O33" s="144"/>
      <c r="P33" s="145">
        <v>2</v>
      </c>
      <c r="Q33" s="144"/>
      <c r="R33" s="250">
        <f t="shared" si="25"/>
        <v>0.33333333333333331</v>
      </c>
      <c r="S33" s="99"/>
      <c r="T33" s="89"/>
      <c r="U33" s="304">
        <v>3</v>
      </c>
      <c r="V33" s="96"/>
    </row>
    <row r="34" spans="1:22" x14ac:dyDescent="0.3">
      <c r="A34" s="556" t="s">
        <v>91</v>
      </c>
      <c r="B34" s="567" t="s">
        <v>179</v>
      </c>
      <c r="C34" s="142"/>
      <c r="D34" s="143">
        <v>3</v>
      </c>
      <c r="E34" s="568"/>
      <c r="F34" s="569"/>
      <c r="G34" s="679">
        <v>3</v>
      </c>
      <c r="H34" s="570">
        <f t="shared" si="24"/>
        <v>90</v>
      </c>
      <c r="I34" s="131">
        <f t="shared" ref="I34" si="26">SUM(J34:L34)</f>
        <v>44</v>
      </c>
      <c r="J34" s="484">
        <v>30</v>
      </c>
      <c r="K34" s="561"/>
      <c r="L34" s="562">
        <v>14</v>
      </c>
      <c r="M34" s="134">
        <f t="shared" si="23"/>
        <v>46</v>
      </c>
      <c r="N34" s="563"/>
      <c r="O34" s="148"/>
      <c r="P34" s="560">
        <v>3</v>
      </c>
      <c r="Q34" s="148"/>
      <c r="R34" s="250">
        <f t="shared" si="25"/>
        <v>0.48888888888888887</v>
      </c>
      <c r="S34" s="99"/>
      <c r="T34" s="89"/>
      <c r="U34" s="305">
        <v>3</v>
      </c>
      <c r="V34" s="96"/>
    </row>
    <row r="35" spans="1:22" x14ac:dyDescent="0.3">
      <c r="A35" s="556" t="s">
        <v>133</v>
      </c>
      <c r="B35" s="537" t="s">
        <v>130</v>
      </c>
      <c r="C35" s="142">
        <v>3</v>
      </c>
      <c r="D35" s="571"/>
      <c r="E35" s="559"/>
      <c r="F35" s="569"/>
      <c r="G35" s="678">
        <v>4</v>
      </c>
      <c r="H35" s="572">
        <f t="shared" si="24"/>
        <v>120</v>
      </c>
      <c r="I35" s="483">
        <f>SUM(J35:L35)</f>
        <v>66</v>
      </c>
      <c r="J35" s="561">
        <v>30</v>
      </c>
      <c r="K35" s="561"/>
      <c r="L35" s="562">
        <v>36</v>
      </c>
      <c r="M35" s="486">
        <f t="shared" si="23"/>
        <v>54</v>
      </c>
      <c r="N35" s="563"/>
      <c r="O35" s="148"/>
      <c r="P35" s="560">
        <v>4.5</v>
      </c>
      <c r="Q35" s="148"/>
      <c r="R35" s="250">
        <f t="shared" si="25"/>
        <v>0.55000000000000004</v>
      </c>
      <c r="S35" s="99"/>
      <c r="T35" s="89"/>
      <c r="U35" s="676">
        <v>4</v>
      </c>
      <c r="V35" s="96"/>
    </row>
    <row r="36" spans="1:22" x14ac:dyDescent="0.3">
      <c r="A36" s="556" t="s">
        <v>183</v>
      </c>
      <c r="B36" s="573" t="s">
        <v>177</v>
      </c>
      <c r="C36" s="574">
        <v>3</v>
      </c>
      <c r="D36" s="574"/>
      <c r="E36" s="575"/>
      <c r="F36" s="576"/>
      <c r="G36" s="577">
        <v>3</v>
      </c>
      <c r="H36" s="482">
        <f>G36*30</f>
        <v>90</v>
      </c>
      <c r="I36" s="483">
        <f>SUM(J36:L36)</f>
        <v>30</v>
      </c>
      <c r="J36" s="578">
        <v>16</v>
      </c>
      <c r="K36" s="578"/>
      <c r="L36" s="579">
        <v>14</v>
      </c>
      <c r="M36" s="486">
        <f>H36-I36</f>
        <v>60</v>
      </c>
      <c r="N36" s="580"/>
      <c r="O36" s="267"/>
      <c r="P36" s="581">
        <v>2</v>
      </c>
      <c r="Q36" s="267"/>
      <c r="R36" s="250">
        <f>I36/H36</f>
        <v>0.33333333333333331</v>
      </c>
      <c r="S36" s="268"/>
      <c r="T36" s="269"/>
      <c r="U36" s="299">
        <v>3</v>
      </c>
      <c r="V36" s="582"/>
    </row>
    <row r="37" spans="1:22" x14ac:dyDescent="0.3">
      <c r="A37" s="556" t="s">
        <v>184</v>
      </c>
      <c r="B37" s="537" t="s">
        <v>129</v>
      </c>
      <c r="C37" s="142">
        <v>4</v>
      </c>
      <c r="D37" s="142">
        <v>3</v>
      </c>
      <c r="E37" s="559"/>
      <c r="F37" s="583">
        <v>4</v>
      </c>
      <c r="G37" s="677">
        <v>7</v>
      </c>
      <c r="H37" s="149">
        <f t="shared" si="18"/>
        <v>210</v>
      </c>
      <c r="I37" s="150">
        <f t="shared" si="19"/>
        <v>100</v>
      </c>
      <c r="J37" s="553">
        <v>56</v>
      </c>
      <c r="K37" s="553"/>
      <c r="L37" s="584">
        <v>44</v>
      </c>
      <c r="M37" s="151">
        <f t="shared" si="20"/>
        <v>110</v>
      </c>
      <c r="N37" s="556"/>
      <c r="O37" s="585"/>
      <c r="P37" s="586">
        <v>2.5</v>
      </c>
      <c r="Q37" s="585">
        <v>4.5</v>
      </c>
      <c r="R37" s="250">
        <f t="shared" si="21"/>
        <v>0.47619047619047616</v>
      </c>
      <c r="S37" s="99"/>
      <c r="T37" s="89"/>
      <c r="U37" s="89">
        <v>2</v>
      </c>
      <c r="V37" s="306">
        <v>5</v>
      </c>
    </row>
    <row r="38" spans="1:22" x14ac:dyDescent="0.3">
      <c r="A38" s="556" t="s">
        <v>185</v>
      </c>
      <c r="B38" s="179" t="s">
        <v>157</v>
      </c>
      <c r="C38" s="479">
        <v>4</v>
      </c>
      <c r="D38" s="479">
        <v>3</v>
      </c>
      <c r="E38" s="479"/>
      <c r="F38" s="480"/>
      <c r="G38" s="481">
        <v>4</v>
      </c>
      <c r="H38" s="482">
        <f>G38*30</f>
        <v>120</v>
      </c>
      <c r="I38" s="483">
        <f>SUM(J38:L38)</f>
        <v>58</v>
      </c>
      <c r="J38" s="484"/>
      <c r="K38" s="484"/>
      <c r="L38" s="485">
        <v>58</v>
      </c>
      <c r="M38" s="486">
        <f>H38-I38</f>
        <v>62</v>
      </c>
      <c r="N38" s="137"/>
      <c r="O38" s="135"/>
      <c r="P38" s="110">
        <v>1</v>
      </c>
      <c r="Q38" s="135">
        <v>3</v>
      </c>
      <c r="R38" s="250">
        <f>I38/H38</f>
        <v>0.48333333333333334</v>
      </c>
      <c r="S38" s="122"/>
      <c r="T38" s="206"/>
      <c r="U38" s="206">
        <v>1</v>
      </c>
      <c r="V38" s="57">
        <v>3</v>
      </c>
    </row>
    <row r="39" spans="1:22" x14ac:dyDescent="0.3">
      <c r="A39" s="556" t="s">
        <v>186</v>
      </c>
      <c r="B39" s="587" t="s">
        <v>178</v>
      </c>
      <c r="C39" s="539"/>
      <c r="D39" s="539">
        <v>4</v>
      </c>
      <c r="E39" s="539"/>
      <c r="F39" s="588"/>
      <c r="G39" s="589">
        <v>4</v>
      </c>
      <c r="H39" s="491">
        <f>G39*30</f>
        <v>120</v>
      </c>
      <c r="I39" s="220">
        <f>SUM(J39:L39)</f>
        <v>42</v>
      </c>
      <c r="J39" s="87">
        <v>28</v>
      </c>
      <c r="K39" s="87"/>
      <c r="L39" s="88">
        <v>14</v>
      </c>
      <c r="M39" s="221">
        <f t="shared" ref="M39" si="27">H39-I39</f>
        <v>78</v>
      </c>
      <c r="N39" s="137"/>
      <c r="O39" s="138"/>
      <c r="P39" s="110"/>
      <c r="Q39" s="135">
        <v>3</v>
      </c>
      <c r="R39" s="250">
        <f>I39/H39</f>
        <v>0.35</v>
      </c>
      <c r="S39" s="295"/>
      <c r="T39" s="296"/>
      <c r="U39" s="296"/>
      <c r="V39" s="297">
        <v>4</v>
      </c>
    </row>
    <row r="40" spans="1:22" x14ac:dyDescent="0.3">
      <c r="A40" s="556" t="s">
        <v>187</v>
      </c>
      <c r="B40" s="573" t="s">
        <v>181</v>
      </c>
      <c r="C40" s="574">
        <v>4</v>
      </c>
      <c r="D40" s="574"/>
      <c r="E40" s="575"/>
      <c r="F40" s="576"/>
      <c r="G40" s="577">
        <v>3</v>
      </c>
      <c r="H40" s="482">
        <f t="shared" ref="H40" si="28">G40*30</f>
        <v>90</v>
      </c>
      <c r="I40" s="483">
        <f t="shared" ref="I40" si="29">SUM(J40:L40)</f>
        <v>36</v>
      </c>
      <c r="J40" s="578">
        <v>18</v>
      </c>
      <c r="K40" s="578"/>
      <c r="L40" s="579">
        <v>18</v>
      </c>
      <c r="M40" s="486">
        <f t="shared" ref="M40" si="30">H40-I40</f>
        <v>54</v>
      </c>
      <c r="N40" s="580"/>
      <c r="O40" s="267"/>
      <c r="P40" s="581"/>
      <c r="Q40" s="267">
        <v>2.5</v>
      </c>
      <c r="R40" s="250">
        <f t="shared" ref="R40" si="31">I40/H40</f>
        <v>0.4</v>
      </c>
      <c r="S40" s="268"/>
      <c r="T40" s="269"/>
      <c r="U40" s="269"/>
      <c r="V40" s="590">
        <v>3</v>
      </c>
    </row>
    <row r="41" spans="1:22" ht="16.2" thickBot="1" x14ac:dyDescent="0.35">
      <c r="A41" s="591" t="s">
        <v>188</v>
      </c>
      <c r="B41" s="592" t="s">
        <v>180</v>
      </c>
      <c r="C41" s="593">
        <v>4</v>
      </c>
      <c r="D41" s="594"/>
      <c r="E41" s="595"/>
      <c r="F41" s="596"/>
      <c r="G41" s="597">
        <v>6</v>
      </c>
      <c r="H41" s="598">
        <f t="shared" ref="H41" si="32">G41*30</f>
        <v>180</v>
      </c>
      <c r="I41" s="599">
        <f t="shared" ref="I41" si="33">SUM(J41:L41)</f>
        <v>70</v>
      </c>
      <c r="J41" s="600">
        <v>36</v>
      </c>
      <c r="K41" s="601"/>
      <c r="L41" s="602">
        <v>34</v>
      </c>
      <c r="M41" s="603">
        <f t="shared" ref="M41" si="34">H41-I41</f>
        <v>110</v>
      </c>
      <c r="N41" s="604"/>
      <c r="O41" s="160"/>
      <c r="P41" s="605"/>
      <c r="Q41" s="160">
        <v>5</v>
      </c>
      <c r="R41" s="250">
        <f>I41/H41</f>
        <v>0.3888888888888889</v>
      </c>
      <c r="S41" s="162"/>
      <c r="T41" s="163"/>
      <c r="U41" s="163"/>
      <c r="V41" s="606">
        <v>6</v>
      </c>
    </row>
    <row r="42" spans="1:22" x14ac:dyDescent="0.3">
      <c r="A42" s="167" t="s">
        <v>92</v>
      </c>
      <c r="B42" s="179" t="s">
        <v>165</v>
      </c>
      <c r="C42" s="90"/>
      <c r="D42" s="91">
        <v>2</v>
      </c>
      <c r="E42" s="146"/>
      <c r="F42" s="168"/>
      <c r="G42" s="169">
        <v>6</v>
      </c>
      <c r="H42" s="170">
        <f t="shared" si="18"/>
        <v>180</v>
      </c>
      <c r="I42" s="171"/>
      <c r="J42" s="172"/>
      <c r="K42" s="172"/>
      <c r="L42" s="173"/>
      <c r="M42" s="174">
        <f>H42</f>
        <v>180</v>
      </c>
      <c r="N42" s="175"/>
      <c r="O42" s="176"/>
      <c r="P42" s="177"/>
      <c r="Q42" s="176"/>
      <c r="S42" s="607">
        <v>3</v>
      </c>
      <c r="T42" s="608">
        <v>3</v>
      </c>
      <c r="U42" s="609"/>
      <c r="V42" s="610"/>
    </row>
    <row r="43" spans="1:22" x14ac:dyDescent="0.3">
      <c r="A43" s="178" t="s">
        <v>93</v>
      </c>
      <c r="B43" s="179" t="s">
        <v>94</v>
      </c>
      <c r="C43" s="92"/>
      <c r="D43" s="93">
        <v>4</v>
      </c>
      <c r="E43" s="93"/>
      <c r="F43" s="180"/>
      <c r="G43" s="128">
        <v>6</v>
      </c>
      <c r="H43" s="149">
        <f t="shared" si="18"/>
        <v>180</v>
      </c>
      <c r="I43" s="150"/>
      <c r="J43" s="181"/>
      <c r="K43" s="181"/>
      <c r="L43" s="182"/>
      <c r="M43" s="151">
        <f>H43</f>
        <v>180</v>
      </c>
      <c r="N43" s="183"/>
      <c r="O43" s="184"/>
      <c r="P43" s="150"/>
      <c r="Q43" s="184"/>
      <c r="S43" s="100"/>
      <c r="T43" s="101"/>
      <c r="U43" s="611">
        <v>3</v>
      </c>
      <c r="V43" s="612">
        <v>3</v>
      </c>
    </row>
    <row r="44" spans="1:22" ht="16.2" thickBot="1" x14ac:dyDescent="0.35">
      <c r="A44" s="178"/>
      <c r="B44" s="94" t="s">
        <v>131</v>
      </c>
      <c r="C44" s="95">
        <v>4</v>
      </c>
      <c r="D44" s="95"/>
      <c r="E44" s="95"/>
      <c r="F44" s="185"/>
      <c r="G44" s="186">
        <v>2</v>
      </c>
      <c r="H44" s="187">
        <f t="shared" si="18"/>
        <v>60</v>
      </c>
      <c r="I44" s="188"/>
      <c r="J44" s="189"/>
      <c r="K44" s="189"/>
      <c r="L44" s="190"/>
      <c r="M44" s="191">
        <f>H44</f>
        <v>60</v>
      </c>
      <c r="N44" s="192"/>
      <c r="O44" s="193"/>
      <c r="P44" s="188"/>
      <c r="Q44" s="193"/>
      <c r="S44" s="102"/>
      <c r="T44" s="103"/>
      <c r="U44" s="97"/>
      <c r="V44" s="98">
        <v>2</v>
      </c>
    </row>
    <row r="45" spans="1:22" ht="16.2" thickBot="1" x14ac:dyDescent="0.35">
      <c r="A45" s="613"/>
      <c r="B45" s="516" t="s">
        <v>95</v>
      </c>
      <c r="C45" s="516">
        <v>14</v>
      </c>
      <c r="D45" s="516">
        <v>8</v>
      </c>
      <c r="E45" s="516"/>
      <c r="F45" s="614">
        <v>1</v>
      </c>
      <c r="G45" s="615">
        <f t="shared" ref="G45:Q45" si="35">SUM(G27:G44)</f>
        <v>74</v>
      </c>
      <c r="H45" s="615">
        <f t="shared" si="35"/>
        <v>2220</v>
      </c>
      <c r="I45" s="516">
        <f t="shared" si="35"/>
        <v>760</v>
      </c>
      <c r="J45" s="516">
        <f t="shared" si="35"/>
        <v>396</v>
      </c>
      <c r="K45" s="516">
        <f t="shared" si="35"/>
        <v>0</v>
      </c>
      <c r="L45" s="614">
        <f t="shared" si="35"/>
        <v>364</v>
      </c>
      <c r="M45" s="615">
        <f t="shared" si="35"/>
        <v>1460</v>
      </c>
      <c r="N45" s="613">
        <f t="shared" si="35"/>
        <v>13</v>
      </c>
      <c r="O45" s="616">
        <f t="shared" si="35"/>
        <v>6</v>
      </c>
      <c r="P45" s="516">
        <f t="shared" si="35"/>
        <v>15</v>
      </c>
      <c r="Q45" s="616">
        <f t="shared" si="35"/>
        <v>18</v>
      </c>
      <c r="R45" s="521"/>
      <c r="S45" s="617"/>
      <c r="T45" s="618"/>
      <c r="U45" s="618"/>
      <c r="V45" s="619"/>
    </row>
    <row r="46" spans="1:22" ht="18" thickBot="1" x14ac:dyDescent="0.35">
      <c r="A46" s="469" t="s">
        <v>96</v>
      </c>
      <c r="B46" s="470"/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M46" s="470"/>
      <c r="N46" s="470"/>
      <c r="O46" s="470"/>
      <c r="P46" s="470"/>
      <c r="Q46" s="471"/>
      <c r="S46" s="620"/>
      <c r="T46" s="621"/>
      <c r="U46" s="621"/>
      <c r="V46" s="622"/>
    </row>
    <row r="47" spans="1:22" x14ac:dyDescent="0.3">
      <c r="A47" s="194" t="s">
        <v>97</v>
      </c>
      <c r="B47" s="421" t="s">
        <v>98</v>
      </c>
      <c r="C47" s="106"/>
      <c r="D47" s="104">
        <v>3</v>
      </c>
      <c r="E47" s="105"/>
      <c r="F47" s="623"/>
      <c r="G47" s="624">
        <v>4</v>
      </c>
      <c r="H47" s="625">
        <f>G47*30</f>
        <v>120</v>
      </c>
      <c r="I47" s="626">
        <v>46</v>
      </c>
      <c r="J47" s="104"/>
      <c r="K47" s="104"/>
      <c r="L47" s="627"/>
      <c r="M47" s="628">
        <f>H47-I47</f>
        <v>74</v>
      </c>
      <c r="N47" s="629"/>
      <c r="O47" s="166"/>
      <c r="P47" s="513">
        <v>3</v>
      </c>
      <c r="Q47" s="514"/>
      <c r="R47" s="250">
        <f>I47/H47</f>
        <v>0.38333333333333336</v>
      </c>
      <c r="S47" s="100"/>
      <c r="T47" s="101"/>
      <c r="U47" s="270">
        <v>4</v>
      </c>
      <c r="V47" s="271"/>
    </row>
    <row r="48" spans="1:22" ht="16.2" thickBot="1" x14ac:dyDescent="0.35">
      <c r="A48" s="195" t="s">
        <v>99</v>
      </c>
      <c r="B48" s="630"/>
      <c r="C48" s="107"/>
      <c r="D48" s="108">
        <v>4</v>
      </c>
      <c r="E48" s="109"/>
      <c r="F48" s="631"/>
      <c r="G48" s="632">
        <v>4</v>
      </c>
      <c r="H48" s="633">
        <f>G48*30</f>
        <v>120</v>
      </c>
      <c r="I48" s="634">
        <v>42</v>
      </c>
      <c r="J48" s="635"/>
      <c r="K48" s="635"/>
      <c r="L48" s="636"/>
      <c r="M48" s="637">
        <f>H48-I48</f>
        <v>78</v>
      </c>
      <c r="N48" s="638"/>
      <c r="O48" s="639"/>
      <c r="P48" s="640"/>
      <c r="Q48" s="641">
        <v>3</v>
      </c>
      <c r="R48" s="250">
        <f>I48/H48</f>
        <v>0.35</v>
      </c>
      <c r="S48" s="102"/>
      <c r="T48" s="103"/>
      <c r="U48" s="272"/>
      <c r="V48" s="273">
        <v>4</v>
      </c>
    </row>
    <row r="49" spans="1:23" ht="16.2" thickBot="1" x14ac:dyDescent="0.35">
      <c r="A49" s="613"/>
      <c r="B49" s="516" t="s">
        <v>100</v>
      </c>
      <c r="C49" s="516"/>
      <c r="D49" s="516">
        <v>2</v>
      </c>
      <c r="E49" s="516"/>
      <c r="F49" s="614"/>
      <c r="G49" s="615">
        <f t="shared" ref="G49:Q49" si="36">SUM(G47:G48)</f>
        <v>8</v>
      </c>
      <c r="H49" s="615">
        <f t="shared" si="36"/>
        <v>240</v>
      </c>
      <c r="I49" s="516">
        <f t="shared" si="36"/>
        <v>88</v>
      </c>
      <c r="J49" s="516"/>
      <c r="K49" s="516"/>
      <c r="L49" s="614"/>
      <c r="M49" s="615">
        <f t="shared" si="36"/>
        <v>152</v>
      </c>
      <c r="N49" s="613">
        <f t="shared" si="36"/>
        <v>0</v>
      </c>
      <c r="O49" s="616">
        <f t="shared" si="36"/>
        <v>0</v>
      </c>
      <c r="P49" s="516">
        <f t="shared" si="36"/>
        <v>3</v>
      </c>
      <c r="Q49" s="616">
        <f t="shared" si="36"/>
        <v>3</v>
      </c>
      <c r="R49" s="521"/>
      <c r="S49" s="642"/>
      <c r="T49" s="618"/>
      <c r="U49" s="618"/>
      <c r="V49" s="643"/>
    </row>
    <row r="50" spans="1:23" ht="21.75" customHeight="1" thickBot="1" x14ac:dyDescent="0.35">
      <c r="A50" s="515"/>
      <c r="B50" s="518" t="s">
        <v>107</v>
      </c>
      <c r="C50" s="515">
        <f t="shared" ref="C50:Q50" si="37">C45+C49</f>
        <v>14</v>
      </c>
      <c r="D50" s="495">
        <f t="shared" si="37"/>
        <v>10</v>
      </c>
      <c r="E50" s="495">
        <f t="shared" si="37"/>
        <v>0</v>
      </c>
      <c r="F50" s="525">
        <f t="shared" si="37"/>
        <v>1</v>
      </c>
      <c r="G50" s="519">
        <f t="shared" si="37"/>
        <v>82</v>
      </c>
      <c r="H50" s="519">
        <f t="shared" si="37"/>
        <v>2460</v>
      </c>
      <c r="I50" s="494">
        <f t="shared" si="37"/>
        <v>848</v>
      </c>
      <c r="J50" s="494"/>
      <c r="K50" s="494"/>
      <c r="L50" s="525"/>
      <c r="M50" s="519">
        <f t="shared" si="37"/>
        <v>1612</v>
      </c>
      <c r="N50" s="515">
        <f t="shared" si="37"/>
        <v>13</v>
      </c>
      <c r="O50" s="518">
        <f t="shared" si="37"/>
        <v>6</v>
      </c>
      <c r="P50" s="494">
        <f t="shared" si="37"/>
        <v>18</v>
      </c>
      <c r="Q50" s="518">
        <f t="shared" si="37"/>
        <v>21</v>
      </c>
      <c r="R50" s="521"/>
      <c r="S50" s="522"/>
      <c r="T50" s="60"/>
      <c r="U50" s="60"/>
      <c r="V50" s="524"/>
    </row>
    <row r="51" spans="1:23" ht="23.4" thickBot="1" x14ac:dyDescent="0.35">
      <c r="A51" s="644" t="s">
        <v>101</v>
      </c>
      <c r="B51" s="645"/>
      <c r="C51" s="645"/>
      <c r="D51" s="645"/>
      <c r="E51" s="645"/>
      <c r="F51" s="645"/>
      <c r="G51" s="645"/>
      <c r="H51" s="645"/>
      <c r="I51" s="645"/>
      <c r="J51" s="645"/>
      <c r="K51" s="645"/>
      <c r="L51" s="645"/>
      <c r="M51" s="645"/>
      <c r="N51" s="645"/>
      <c r="O51" s="645"/>
      <c r="P51" s="645"/>
      <c r="Q51" s="646"/>
      <c r="S51" s="647"/>
      <c r="T51" s="621"/>
      <c r="U51" s="621"/>
      <c r="V51" s="622"/>
    </row>
    <row r="52" spans="1:23" s="283" customFormat="1" ht="32.4" customHeight="1" thickBot="1" x14ac:dyDescent="0.35">
      <c r="A52" s="422" t="s">
        <v>108</v>
      </c>
      <c r="B52" s="423"/>
      <c r="C52" s="275"/>
      <c r="D52" s="276"/>
      <c r="E52" s="276"/>
      <c r="F52" s="277"/>
      <c r="G52" s="293">
        <f>G24/G54</f>
        <v>0.31666666666666665</v>
      </c>
      <c r="H52" s="279"/>
      <c r="I52" s="276"/>
      <c r="J52" s="276"/>
      <c r="K52" s="276"/>
      <c r="L52" s="277"/>
      <c r="M52" s="278"/>
      <c r="N52" s="280"/>
      <c r="O52" s="281"/>
      <c r="P52" s="281"/>
      <c r="Q52" s="282"/>
      <c r="T52" s="284"/>
      <c r="U52" s="284"/>
      <c r="V52" s="284"/>
      <c r="W52" s="284"/>
    </row>
    <row r="53" spans="1:23" s="283" customFormat="1" ht="32.4" customHeight="1" thickBot="1" x14ac:dyDescent="0.35">
      <c r="A53" s="424" t="s">
        <v>109</v>
      </c>
      <c r="B53" s="425"/>
      <c r="C53" s="285"/>
      <c r="D53" s="286"/>
      <c r="E53" s="286"/>
      <c r="F53" s="287"/>
      <c r="G53" s="294">
        <f>(G49+G23)/G54</f>
        <v>0.1</v>
      </c>
      <c r="H53" s="289"/>
      <c r="I53" s="286"/>
      <c r="J53" s="286"/>
      <c r="K53" s="286"/>
      <c r="L53" s="287"/>
      <c r="M53" s="288"/>
      <c r="N53" s="290"/>
      <c r="O53" s="291"/>
      <c r="P53" s="291"/>
      <c r="Q53" s="292"/>
      <c r="T53" s="284"/>
      <c r="U53" s="284"/>
      <c r="V53" s="284"/>
      <c r="W53" s="284"/>
    </row>
    <row r="54" spans="1:23" ht="16.2" thickBot="1" x14ac:dyDescent="0.35">
      <c r="C54" s="124">
        <f t="shared" ref="C54:Q54" si="38">C24+C50</f>
        <v>15</v>
      </c>
      <c r="D54" s="500">
        <f t="shared" si="38"/>
        <v>20</v>
      </c>
      <c r="E54" s="500">
        <f t="shared" si="38"/>
        <v>0</v>
      </c>
      <c r="F54" s="649">
        <f t="shared" si="38"/>
        <v>1</v>
      </c>
      <c r="G54" s="650">
        <f t="shared" si="38"/>
        <v>120</v>
      </c>
      <c r="H54" s="650">
        <f t="shared" si="38"/>
        <v>3600</v>
      </c>
      <c r="I54" s="124">
        <f t="shared" si="38"/>
        <v>1326</v>
      </c>
      <c r="J54" s="500">
        <f t="shared" si="38"/>
        <v>232</v>
      </c>
      <c r="K54" s="500">
        <f t="shared" si="38"/>
        <v>0</v>
      </c>
      <c r="L54" s="649">
        <f t="shared" si="38"/>
        <v>200</v>
      </c>
      <c r="M54" s="650">
        <f t="shared" si="38"/>
        <v>2274</v>
      </c>
      <c r="N54" s="124">
        <f t="shared" si="38"/>
        <v>22</v>
      </c>
      <c r="O54" s="651">
        <f t="shared" si="38"/>
        <v>22</v>
      </c>
      <c r="P54" s="124">
        <f t="shared" si="38"/>
        <v>25</v>
      </c>
      <c r="Q54" s="501">
        <f t="shared" si="38"/>
        <v>21</v>
      </c>
      <c r="R54" s="652">
        <f>N54+O54+P54+Q54</f>
        <v>90</v>
      </c>
      <c r="S54" s="124">
        <f>SUM(S11:S51)</f>
        <v>30</v>
      </c>
      <c r="T54" s="124">
        <f>SUM(T11:T51)</f>
        <v>30</v>
      </c>
      <c r="U54" s="124">
        <f>SUM(U11:U51)</f>
        <v>30</v>
      </c>
      <c r="V54" s="124">
        <f>SUM(V11:V51)</f>
        <v>30</v>
      </c>
      <c r="W54" s="653">
        <f>SUM(S54:V54)</f>
        <v>120</v>
      </c>
    </row>
    <row r="55" spans="1:23" ht="17.399999999999999" x14ac:dyDescent="0.3">
      <c r="C55" s="654" t="s">
        <v>175</v>
      </c>
      <c r="D55" s="655"/>
      <c r="E55" s="655"/>
      <c r="F55" s="655"/>
      <c r="G55" s="655"/>
      <c r="H55" s="655"/>
      <c r="I55" s="655"/>
      <c r="J55" s="655"/>
      <c r="K55" s="655"/>
      <c r="L55" s="655"/>
      <c r="M55" s="656"/>
      <c r="N55" s="152">
        <v>22</v>
      </c>
      <c r="O55" s="156">
        <v>22</v>
      </c>
      <c r="P55" s="152">
        <v>21</v>
      </c>
      <c r="Q55" s="153">
        <v>21</v>
      </c>
      <c r="R55" s="652">
        <f t="shared" ref="R55:R59" si="39">SUM(N55:Q55)</f>
        <v>86</v>
      </c>
      <c r="S55" s="60">
        <f>COUNT(S15:S51)</f>
        <v>7</v>
      </c>
      <c r="T55" s="60">
        <f>COUNT(T15:T51)</f>
        <v>7</v>
      </c>
      <c r="U55" s="60">
        <f>COUNT(U15:U51)</f>
        <v>10</v>
      </c>
      <c r="V55" s="60">
        <f>COUNT(V15:V51)</f>
        <v>8</v>
      </c>
    </row>
    <row r="56" spans="1:23" ht="18" x14ac:dyDescent="0.3">
      <c r="C56" s="452" t="s">
        <v>102</v>
      </c>
      <c r="D56" s="453"/>
      <c r="E56" s="453"/>
      <c r="F56" s="453"/>
      <c r="G56" s="453"/>
      <c r="H56" s="453"/>
      <c r="I56" s="453"/>
      <c r="J56" s="453"/>
      <c r="K56" s="453"/>
      <c r="L56" s="453"/>
      <c r="M56" s="76">
        <f>SUM(N56:Q56)</f>
        <v>15</v>
      </c>
      <c r="N56" s="154">
        <v>4</v>
      </c>
      <c r="O56" s="157">
        <v>3</v>
      </c>
      <c r="P56" s="154">
        <v>3</v>
      </c>
      <c r="Q56" s="657">
        <v>5</v>
      </c>
      <c r="R56" s="652">
        <f t="shared" si="39"/>
        <v>15</v>
      </c>
      <c r="S56" s="60"/>
      <c r="T56" s="60"/>
      <c r="U56" s="60"/>
      <c r="V56" s="60"/>
    </row>
    <row r="57" spans="1:23" ht="18" x14ac:dyDescent="0.3">
      <c r="C57" s="454" t="s">
        <v>103</v>
      </c>
      <c r="D57" s="455"/>
      <c r="E57" s="455"/>
      <c r="F57" s="455"/>
      <c r="G57" s="455"/>
      <c r="H57" s="455"/>
      <c r="I57" s="455"/>
      <c r="J57" s="455"/>
      <c r="K57" s="455"/>
      <c r="L57" s="455"/>
      <c r="M57" s="75">
        <f>SUM(N57:Q57)</f>
        <v>21</v>
      </c>
      <c r="N57" s="155">
        <v>6</v>
      </c>
      <c r="O57" s="658">
        <v>6</v>
      </c>
      <c r="P57" s="680">
        <v>6</v>
      </c>
      <c r="Q57" s="659">
        <v>3</v>
      </c>
      <c r="R57" s="652">
        <f t="shared" si="39"/>
        <v>21</v>
      </c>
    </row>
    <row r="58" spans="1:23" ht="19.2" customHeight="1" x14ac:dyDescent="0.3">
      <c r="C58" s="454" t="s">
        <v>104</v>
      </c>
      <c r="D58" s="455"/>
      <c r="E58" s="455"/>
      <c r="F58" s="455"/>
      <c r="G58" s="455"/>
      <c r="H58" s="455"/>
      <c r="I58" s="455"/>
      <c r="J58" s="455"/>
      <c r="K58" s="455"/>
      <c r="L58" s="455"/>
      <c r="M58" s="75">
        <f>SUM(N58:Q58)</f>
        <v>0</v>
      </c>
      <c r="N58" s="55"/>
      <c r="O58" s="158"/>
      <c r="P58" s="55"/>
      <c r="Q58" s="59"/>
      <c r="R58" s="652">
        <f>N58+O58+P58+Q58</f>
        <v>0</v>
      </c>
    </row>
    <row r="59" spans="1:23" ht="19.2" customHeight="1" thickBot="1" x14ac:dyDescent="0.35">
      <c r="A59" s="660"/>
      <c r="B59" s="661"/>
      <c r="C59" s="419" t="s">
        <v>105</v>
      </c>
      <c r="D59" s="420"/>
      <c r="E59" s="420"/>
      <c r="F59" s="420"/>
      <c r="G59" s="420"/>
      <c r="H59" s="420"/>
      <c r="I59" s="420"/>
      <c r="J59" s="420"/>
      <c r="K59" s="420"/>
      <c r="L59" s="420"/>
      <c r="M59" s="74">
        <f>SUM(N59:Q59)</f>
        <v>1</v>
      </c>
      <c r="N59" s="68"/>
      <c r="O59" s="159"/>
      <c r="P59" s="68"/>
      <c r="Q59" s="56">
        <v>1</v>
      </c>
      <c r="R59" s="652">
        <f t="shared" si="39"/>
        <v>1</v>
      </c>
    </row>
    <row r="60" spans="1:23" ht="18" thickBot="1" x14ac:dyDescent="0.35">
      <c r="A60" s="446"/>
      <c r="B60" s="447"/>
      <c r="C60" s="450" t="s">
        <v>108</v>
      </c>
      <c r="D60" s="451"/>
      <c r="E60" s="451"/>
      <c r="F60" s="451"/>
      <c r="G60" s="451"/>
      <c r="H60" s="451"/>
      <c r="I60" s="451"/>
      <c r="J60" s="451"/>
      <c r="K60" s="451"/>
      <c r="L60" s="451"/>
      <c r="M60" s="115">
        <f>G20/G54</f>
        <v>0.28333333333333333</v>
      </c>
      <c r="N60" s="65"/>
      <c r="O60" s="65"/>
      <c r="P60" s="65"/>
      <c r="Q60" s="65"/>
      <c r="R60" s="251"/>
      <c r="S60" s="64"/>
    </row>
    <row r="61" spans="1:23" ht="18" thickBot="1" x14ac:dyDescent="0.35">
      <c r="A61" s="448"/>
      <c r="B61" s="449"/>
      <c r="C61" s="450" t="s">
        <v>109</v>
      </c>
      <c r="D61" s="451"/>
      <c r="E61" s="451"/>
      <c r="F61" s="451"/>
      <c r="G61" s="451"/>
      <c r="H61" s="451"/>
      <c r="I61" s="451"/>
      <c r="J61" s="451"/>
      <c r="K61" s="451"/>
      <c r="L61" s="451"/>
      <c r="M61" s="116">
        <f>(G23+G49)/G54</f>
        <v>0.1</v>
      </c>
      <c r="N61" s="66"/>
      <c r="O61" s="66"/>
      <c r="P61" s="66"/>
      <c r="Q61" s="66"/>
      <c r="R61" s="251"/>
      <c r="S61" s="64"/>
    </row>
    <row r="62" spans="1:23" x14ac:dyDescent="0.3">
      <c r="A62" s="660"/>
      <c r="B62" s="661"/>
    </row>
    <row r="63" spans="1:23" ht="15.6" customHeight="1" x14ac:dyDescent="0.3">
      <c r="A63" s="662" t="s">
        <v>166</v>
      </c>
      <c r="B63" s="662"/>
      <c r="C63" s="662"/>
      <c r="D63" s="662"/>
      <c r="E63" s="662"/>
      <c r="F63" s="662"/>
      <c r="G63" s="662"/>
      <c r="H63" s="662"/>
      <c r="I63" s="662"/>
      <c r="J63" s="662"/>
      <c r="K63" s="662"/>
      <c r="L63" s="662"/>
      <c r="M63" s="662"/>
      <c r="N63" s="662"/>
      <c r="O63" s="662"/>
      <c r="P63" s="662"/>
      <c r="Q63" s="662"/>
      <c r="R63" s="662"/>
      <c r="S63" s="662"/>
      <c r="T63" s="662"/>
      <c r="U63" s="662"/>
    </row>
    <row r="64" spans="1:23" x14ac:dyDescent="0.3">
      <c r="A64" s="48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252"/>
      <c r="S64" s="85"/>
      <c r="T64" s="85"/>
      <c r="U64" s="85"/>
    </row>
    <row r="65" spans="1:22" x14ac:dyDescent="0.3">
      <c r="A65" s="244" t="s">
        <v>167</v>
      </c>
      <c r="B65" s="244" t="s">
        <v>168</v>
      </c>
      <c r="C65" s="85"/>
      <c r="D65" s="245" t="s">
        <v>167</v>
      </c>
      <c r="E65" s="463" t="s">
        <v>169</v>
      </c>
      <c r="F65" s="463"/>
      <c r="G65" s="463"/>
      <c r="H65" s="463"/>
      <c r="I65" s="463"/>
      <c r="J65" s="246"/>
      <c r="K65" s="245" t="s">
        <v>167</v>
      </c>
      <c r="L65" s="463" t="s">
        <v>170</v>
      </c>
      <c r="M65" s="463"/>
      <c r="N65" s="463"/>
      <c r="O65" s="463"/>
      <c r="P65" s="463"/>
      <c r="Q65" s="246"/>
      <c r="R65" s="253"/>
      <c r="S65" s="246"/>
      <c r="T65" s="246"/>
      <c r="U65" s="246"/>
    </row>
    <row r="66" spans="1:22" x14ac:dyDescent="0.3">
      <c r="A66" s="307"/>
      <c r="B66" s="308"/>
      <c r="C66" s="85"/>
      <c r="D66" s="309"/>
      <c r="E66" s="464"/>
      <c r="F66" s="464"/>
      <c r="G66" s="464"/>
      <c r="H66" s="464"/>
      <c r="I66" s="464"/>
      <c r="J66" s="247"/>
      <c r="K66" s="309"/>
      <c r="L66" s="464"/>
      <c r="M66" s="464"/>
      <c r="N66" s="464"/>
      <c r="O66" s="464"/>
      <c r="P66" s="464"/>
      <c r="Q66" s="247"/>
      <c r="R66" s="254"/>
      <c r="S66" s="247"/>
      <c r="T66" s="247"/>
      <c r="U66" s="247"/>
    </row>
    <row r="67" spans="1:22" x14ac:dyDescent="0.3">
      <c r="A67" s="307"/>
      <c r="B67" s="308"/>
      <c r="C67" s="85"/>
      <c r="D67" s="309"/>
      <c r="E67" s="464"/>
      <c r="F67" s="464"/>
      <c r="G67" s="464"/>
      <c r="H67" s="464"/>
      <c r="I67" s="464"/>
      <c r="J67" s="247"/>
      <c r="K67" s="309"/>
      <c r="L67" s="464"/>
      <c r="M67" s="464"/>
      <c r="N67" s="464"/>
      <c r="O67" s="464"/>
      <c r="P67" s="464"/>
      <c r="Q67" s="247"/>
      <c r="R67" s="254"/>
      <c r="S67" s="247"/>
      <c r="T67" s="247"/>
      <c r="U67" s="247"/>
    </row>
    <row r="68" spans="1:22" x14ac:dyDescent="0.3">
      <c r="A68" s="307"/>
      <c r="B68" s="308"/>
      <c r="C68" s="85"/>
      <c r="D68" s="309"/>
      <c r="E68" s="464"/>
      <c r="F68" s="464"/>
      <c r="G68" s="464"/>
      <c r="H68" s="464"/>
      <c r="I68" s="464"/>
      <c r="J68" s="247"/>
      <c r="K68" s="309"/>
      <c r="L68" s="464"/>
      <c r="M68" s="464"/>
      <c r="N68" s="464"/>
      <c r="O68" s="464"/>
      <c r="P68" s="464"/>
      <c r="Q68" s="247"/>
      <c r="R68" s="254"/>
      <c r="S68" s="247"/>
      <c r="T68" s="247"/>
      <c r="U68" s="247"/>
    </row>
    <row r="69" spans="1:22" x14ac:dyDescent="0.3">
      <c r="A69" s="307"/>
      <c r="B69" s="308"/>
      <c r="C69" s="85"/>
      <c r="D69" s="309"/>
      <c r="E69" s="464"/>
      <c r="F69" s="464"/>
      <c r="G69" s="464"/>
      <c r="H69" s="464"/>
      <c r="I69" s="464"/>
      <c r="J69" s="247"/>
      <c r="K69" s="309"/>
      <c r="L69" s="464"/>
      <c r="M69" s="464"/>
      <c r="N69" s="464"/>
      <c r="O69" s="464"/>
      <c r="P69" s="464"/>
      <c r="Q69" s="247"/>
      <c r="R69" s="254"/>
      <c r="S69" s="247"/>
      <c r="T69" s="247"/>
      <c r="U69" s="247"/>
    </row>
    <row r="70" spans="1:22" x14ac:dyDescent="0.3">
      <c r="A70" s="48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1:22" ht="18" x14ac:dyDescent="0.35">
      <c r="A71" s="80"/>
      <c r="B71" s="81" t="s">
        <v>114</v>
      </c>
      <c r="C71" s="461" t="s">
        <v>114</v>
      </c>
      <c r="D71" s="461"/>
      <c r="E71" s="461"/>
      <c r="F71" s="461"/>
      <c r="G71" s="461"/>
      <c r="H71" s="461"/>
      <c r="I71" s="461"/>
      <c r="J71" s="461"/>
      <c r="K71" s="461"/>
      <c r="L71" s="315" t="s">
        <v>114</v>
      </c>
      <c r="M71" s="315"/>
      <c r="N71" s="315"/>
      <c r="O71" s="315"/>
      <c r="P71" s="315"/>
      <c r="R71" s="255"/>
      <c r="S71" s="70"/>
      <c r="T71" s="70"/>
      <c r="U71" s="70"/>
      <c r="V71" s="70"/>
    </row>
    <row r="72" spans="1:22" ht="18" x14ac:dyDescent="0.35">
      <c r="A72" s="80"/>
      <c r="B72" s="82" t="s">
        <v>140</v>
      </c>
      <c r="C72" s="462" t="s">
        <v>137</v>
      </c>
      <c r="D72" s="462"/>
      <c r="E72" s="462"/>
      <c r="F72" s="462"/>
      <c r="G72" s="462"/>
      <c r="H72" s="462"/>
      <c r="I72" s="462"/>
      <c r="J72" s="462"/>
      <c r="K72" s="462"/>
      <c r="L72" s="316" t="s">
        <v>138</v>
      </c>
      <c r="M72" s="316"/>
      <c r="N72" s="316"/>
      <c r="O72" s="316"/>
      <c r="P72" s="316"/>
      <c r="R72" s="256"/>
      <c r="S72" s="70"/>
      <c r="T72" s="70"/>
      <c r="U72" s="70"/>
      <c r="V72" s="70"/>
    </row>
    <row r="73" spans="1:22" ht="18" x14ac:dyDescent="0.35">
      <c r="A73" s="80"/>
      <c r="B73" s="111" t="s">
        <v>136</v>
      </c>
      <c r="C73" s="462" t="s">
        <v>134</v>
      </c>
      <c r="D73" s="462"/>
      <c r="E73" s="462"/>
      <c r="F73" s="462"/>
      <c r="G73" s="462"/>
      <c r="H73" s="462"/>
      <c r="I73" s="462"/>
      <c r="J73" s="462"/>
      <c r="K73" s="462"/>
      <c r="L73" s="316" t="s">
        <v>139</v>
      </c>
      <c r="M73" s="316"/>
      <c r="N73" s="316"/>
      <c r="O73" s="316"/>
      <c r="P73" s="316"/>
      <c r="R73" s="256"/>
      <c r="S73" s="70"/>
      <c r="T73" s="70"/>
      <c r="U73" s="70"/>
      <c r="V73" s="70"/>
    </row>
    <row r="74" spans="1:22" ht="18" x14ac:dyDescent="0.35">
      <c r="A74" s="80"/>
      <c r="B74" s="111" t="s">
        <v>153</v>
      </c>
      <c r="C74" s="462" t="s">
        <v>135</v>
      </c>
      <c r="D74" s="462"/>
      <c r="E74" s="462"/>
      <c r="F74" s="462"/>
      <c r="G74" s="462"/>
      <c r="H74" s="462"/>
      <c r="I74" s="462"/>
      <c r="J74" s="462"/>
      <c r="K74" s="462"/>
      <c r="L74" s="316" t="s">
        <v>156</v>
      </c>
      <c r="M74" s="316"/>
      <c r="N74" s="316"/>
      <c r="O74" s="316"/>
      <c r="P74" s="316"/>
      <c r="R74" s="256"/>
      <c r="S74" s="70"/>
      <c r="T74" s="70"/>
      <c r="U74" s="70"/>
      <c r="V74" s="70"/>
    </row>
    <row r="75" spans="1:22" ht="18" x14ac:dyDescent="0.35">
      <c r="A75" s="80"/>
      <c r="B75" s="85"/>
      <c r="C75" s="462" t="s">
        <v>155</v>
      </c>
      <c r="D75" s="462"/>
      <c r="E75" s="462"/>
      <c r="F75" s="462"/>
      <c r="G75" s="462"/>
      <c r="H75" s="462"/>
      <c r="I75" s="462"/>
      <c r="J75" s="462"/>
      <c r="K75" s="462"/>
      <c r="L75" s="73"/>
      <c r="M75" s="73"/>
      <c r="N75" s="71"/>
      <c r="O75" s="71"/>
      <c r="P75" s="71"/>
      <c r="R75" s="257"/>
      <c r="S75" s="70"/>
      <c r="T75" s="70"/>
      <c r="U75" s="70"/>
      <c r="V75" s="70"/>
    </row>
    <row r="76" spans="1:22" ht="18" x14ac:dyDescent="0.35">
      <c r="A76" s="80"/>
      <c r="B76" s="72"/>
      <c r="C76" s="71"/>
      <c r="D76" s="71"/>
      <c r="E76" s="71"/>
      <c r="F76" s="80"/>
      <c r="G76" s="80"/>
      <c r="H76" s="71"/>
      <c r="I76" s="71"/>
      <c r="J76" s="71"/>
      <c r="K76" s="71"/>
      <c r="L76" s="80"/>
      <c r="M76" s="80"/>
      <c r="N76" s="71"/>
      <c r="O76" s="71"/>
      <c r="P76" s="71"/>
      <c r="R76" s="257"/>
      <c r="S76" s="70"/>
      <c r="T76" s="70"/>
      <c r="U76" s="70"/>
      <c r="V76" s="70"/>
    </row>
    <row r="77" spans="1:22" ht="18" x14ac:dyDescent="0.35">
      <c r="A77" s="80"/>
      <c r="B77" s="81" t="s">
        <v>114</v>
      </c>
      <c r="C77" s="71"/>
      <c r="L77" s="125" t="s">
        <v>114</v>
      </c>
      <c r="M77" s="125"/>
      <c r="N77" s="125"/>
      <c r="O77" s="125"/>
      <c r="P77" s="125"/>
      <c r="R77" s="258"/>
      <c r="S77" s="70"/>
      <c r="T77" s="70"/>
      <c r="U77" s="70"/>
      <c r="V77" s="70"/>
    </row>
    <row r="78" spans="1:22" ht="18" x14ac:dyDescent="0.35">
      <c r="A78" s="80"/>
      <c r="B78" s="82" t="s">
        <v>173</v>
      </c>
      <c r="C78" s="73"/>
      <c r="L78" s="126" t="s">
        <v>147</v>
      </c>
      <c r="M78" s="126"/>
      <c r="N78" s="126"/>
      <c r="O78" s="126"/>
      <c r="P78" s="126"/>
      <c r="R78" s="259"/>
      <c r="S78" s="70"/>
      <c r="T78" s="70"/>
      <c r="U78" s="70"/>
      <c r="V78" s="70"/>
    </row>
    <row r="79" spans="1:22" ht="18" x14ac:dyDescent="0.35">
      <c r="A79" s="80"/>
      <c r="B79" s="82" t="s">
        <v>134</v>
      </c>
      <c r="C79" s="73"/>
      <c r="L79" s="126" t="s">
        <v>148</v>
      </c>
      <c r="M79" s="126"/>
      <c r="N79" s="126"/>
      <c r="O79" s="126"/>
      <c r="P79" s="126"/>
      <c r="R79" s="259"/>
      <c r="S79" s="70"/>
      <c r="T79" s="70"/>
      <c r="U79" s="70"/>
      <c r="V79" s="70"/>
    </row>
    <row r="80" spans="1:22" ht="18" x14ac:dyDescent="0.35">
      <c r="A80" s="80"/>
      <c r="B80" s="82" t="s">
        <v>135</v>
      </c>
      <c r="C80" s="83"/>
      <c r="L80" s="126" t="s">
        <v>149</v>
      </c>
      <c r="M80" s="126"/>
      <c r="N80" s="126"/>
      <c r="O80" s="126"/>
      <c r="P80" s="126"/>
      <c r="R80" s="259"/>
      <c r="S80" s="70"/>
      <c r="T80" s="70"/>
      <c r="U80" s="70"/>
      <c r="V80" s="70"/>
    </row>
    <row r="81" spans="1:22" ht="18" x14ac:dyDescent="0.35">
      <c r="A81" s="80"/>
      <c r="B81" s="663" t="s">
        <v>154</v>
      </c>
      <c r="C81" s="71"/>
      <c r="L81" s="316" t="s">
        <v>156</v>
      </c>
      <c r="M81" s="316"/>
      <c r="N81" s="316"/>
      <c r="O81" s="316"/>
      <c r="P81" s="316"/>
      <c r="R81" s="256"/>
      <c r="S81" s="70"/>
      <c r="T81" s="70"/>
      <c r="U81" s="70"/>
      <c r="V81" s="70"/>
    </row>
    <row r="82" spans="1:22" ht="18" x14ac:dyDescent="0.35">
      <c r="A82" s="80"/>
      <c r="B82" s="84"/>
      <c r="C82" s="71"/>
      <c r="D82" s="123"/>
      <c r="E82" s="123"/>
      <c r="F82" s="123"/>
      <c r="G82" s="123"/>
      <c r="H82" s="123"/>
      <c r="I82" s="123"/>
      <c r="J82" s="123"/>
      <c r="K82" s="123"/>
      <c r="L82" s="123"/>
      <c r="M82" s="111"/>
      <c r="N82" s="112"/>
      <c r="O82" s="112"/>
      <c r="P82" s="113"/>
      <c r="Q82" s="113"/>
      <c r="R82" s="260"/>
      <c r="S82" s="70"/>
      <c r="T82" s="70"/>
    </row>
    <row r="83" spans="1:22" ht="18" x14ac:dyDescent="0.35"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</row>
  </sheetData>
  <mergeCells count="60">
    <mergeCell ref="E67:I67"/>
    <mergeCell ref="E68:I68"/>
    <mergeCell ref="E69:I69"/>
    <mergeCell ref="L67:P67"/>
    <mergeCell ref="L68:P68"/>
    <mergeCell ref="L69:P69"/>
    <mergeCell ref="A63:U63"/>
    <mergeCell ref="E65:I65"/>
    <mergeCell ref="E66:I66"/>
    <mergeCell ref="L65:P65"/>
    <mergeCell ref="L66:P66"/>
    <mergeCell ref="C71:K71"/>
    <mergeCell ref="C72:K72"/>
    <mergeCell ref="C73:K73"/>
    <mergeCell ref="C74:K74"/>
    <mergeCell ref="C75:K75"/>
    <mergeCell ref="A1:Q1"/>
    <mergeCell ref="A60:B60"/>
    <mergeCell ref="A61:B61"/>
    <mergeCell ref="C60:L60"/>
    <mergeCell ref="C61:L61"/>
    <mergeCell ref="C55:M55"/>
    <mergeCell ref="C56:L56"/>
    <mergeCell ref="C57:L57"/>
    <mergeCell ref="C58:L58"/>
    <mergeCell ref="N2:Q2"/>
    <mergeCell ref="N6:Q6"/>
    <mergeCell ref="J5:J7"/>
    <mergeCell ref="K5:K7"/>
    <mergeCell ref="L5:L7"/>
    <mergeCell ref="P3:Q3"/>
    <mergeCell ref="N4:Q4"/>
    <mergeCell ref="S9:V9"/>
    <mergeCell ref="A21:Q21"/>
    <mergeCell ref="A9:Q9"/>
    <mergeCell ref="A10:Q10"/>
    <mergeCell ref="I3:L3"/>
    <mergeCell ref="N3:O3"/>
    <mergeCell ref="A2:A7"/>
    <mergeCell ref="B2:B7"/>
    <mergeCell ref="C2:F2"/>
    <mergeCell ref="G2:G7"/>
    <mergeCell ref="H2:M2"/>
    <mergeCell ref="C3:C7"/>
    <mergeCell ref="D3:D7"/>
    <mergeCell ref="E3:F3"/>
    <mergeCell ref="M3:M7"/>
    <mergeCell ref="H3:H7"/>
    <mergeCell ref="E4:E7"/>
    <mergeCell ref="F4:F7"/>
    <mergeCell ref="I4:I7"/>
    <mergeCell ref="J4:L4"/>
    <mergeCell ref="C59:L59"/>
    <mergeCell ref="A46:Q46"/>
    <mergeCell ref="A51:Q51"/>
    <mergeCell ref="A25:Q25"/>
    <mergeCell ref="A26:Q26"/>
    <mergeCell ref="B47:B48"/>
    <mergeCell ref="A52:B52"/>
    <mergeCell ref="A53:B53"/>
  </mergeCells>
  <pageMargins left="0.52" right="0.23" top="0.34" bottom="0.3" header="0.31496062992125984" footer="0.31496062992125984"/>
  <pageSetup paperSize="9" scale="70" orientation="landscape" r:id="rId1"/>
  <rowBreaks count="1" manualBreakCount="1">
    <brk id="45" max="21" man="1"/>
  </rowBreaks>
  <colBreaks count="1" manualBreakCount="1">
    <brk id="17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титул</vt:lpstr>
      <vt:lpstr>Навчальний план</vt:lpstr>
      <vt:lpstr>'Навчальний план'!Область_друку</vt:lpstr>
      <vt:lpstr>титул!Область_друку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2023-02-10T13:45:06Z</cp:lastPrinted>
  <dcterms:created xsi:type="dcterms:W3CDTF">2023-02-03T09:14:54Z</dcterms:created>
  <dcterms:modified xsi:type="dcterms:W3CDTF">2026-08-26T10:38:01Z</dcterms:modified>
</cp:coreProperties>
</file>