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навчальні плани зі змінами Основи національного спротиву\"/>
    </mc:Choice>
  </mc:AlternateContent>
  <bookViews>
    <workbookView xWindow="0" yWindow="0" windowWidth="12432" windowHeight="9252" activeTab="1"/>
  </bookViews>
  <sheets>
    <sheet name="ГРАФІК НАВЧАЛЬНОГО ПРОЦЕСУ" sheetId="1" r:id="rId1"/>
    <sheet name="Навчальний план" sheetId="2" r:id="rId2"/>
  </sheets>
  <definedNames>
    <definedName name="_xlnm.Print_Area" localSheetId="0">'ГРАФІК НАВЧАЛЬНОГО ПРОЦЕСУ'!$A$1:$CB$35</definedName>
    <definedName name="_xlnm.Print_Area" localSheetId="1">'Навчальний план'!$A$1:$S$86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2" l="1"/>
  <c r="H22" i="2" l="1"/>
  <c r="I22" i="2"/>
  <c r="T22" i="2" s="1"/>
  <c r="J22" i="2"/>
  <c r="K22" i="2"/>
  <c r="L22" i="2"/>
  <c r="M22" i="2"/>
  <c r="N22" i="2"/>
  <c r="O22" i="2"/>
  <c r="P22" i="2"/>
  <c r="Q22" i="2"/>
  <c r="R22" i="2"/>
  <c r="S22" i="2"/>
  <c r="T21" i="2"/>
  <c r="I21" i="2"/>
  <c r="H21" i="2"/>
  <c r="M21" i="2" s="1"/>
  <c r="O26" i="2" l="1"/>
  <c r="P26" i="2"/>
  <c r="Q26" i="2"/>
  <c r="S26" i="2"/>
  <c r="O53" i="2"/>
  <c r="P53" i="2"/>
  <c r="Q53" i="2"/>
  <c r="R53" i="2"/>
  <c r="S53" i="2"/>
  <c r="N53" i="2"/>
  <c r="G53" i="2"/>
  <c r="W58" i="2"/>
  <c r="X58" i="2" l="1"/>
  <c r="Y58" i="2"/>
  <c r="Z58" i="2"/>
  <c r="AA58" i="2"/>
  <c r="AB58" i="2"/>
  <c r="AC58" i="2" l="1"/>
  <c r="I31" i="2"/>
  <c r="I32" i="2"/>
  <c r="I33" i="2"/>
  <c r="I35" i="2"/>
  <c r="I37" i="2"/>
  <c r="I47" i="2"/>
  <c r="H39" i="2"/>
  <c r="I39" i="2"/>
  <c r="H40" i="2"/>
  <c r="I40" i="2"/>
  <c r="H41" i="2"/>
  <c r="I41" i="2"/>
  <c r="H42" i="2"/>
  <c r="I42" i="2"/>
  <c r="H43" i="2"/>
  <c r="I43" i="2"/>
  <c r="H44" i="2"/>
  <c r="I44" i="2"/>
  <c r="H46" i="2"/>
  <c r="I46" i="2"/>
  <c r="H45" i="2"/>
  <c r="I45" i="2"/>
  <c r="H36" i="2"/>
  <c r="I36" i="2"/>
  <c r="I34" i="2"/>
  <c r="H34" i="2"/>
  <c r="H47" i="2"/>
  <c r="H37" i="2"/>
  <c r="G35" i="1"/>
  <c r="F35" i="1"/>
  <c r="E35" i="1"/>
  <c r="D35" i="1"/>
  <c r="C35" i="1"/>
  <c r="B35" i="1"/>
  <c r="H34" i="1"/>
  <c r="H33" i="1"/>
  <c r="H32" i="1"/>
  <c r="H35" i="1" s="1"/>
  <c r="T37" i="2" l="1"/>
  <c r="M39" i="2"/>
  <c r="T43" i="2"/>
  <c r="T39" i="2"/>
  <c r="M42" i="2"/>
  <c r="M43" i="2"/>
  <c r="M46" i="2"/>
  <c r="M41" i="2"/>
  <c r="T44" i="2"/>
  <c r="M45" i="2"/>
  <c r="M40" i="2"/>
  <c r="T36" i="2"/>
  <c r="T34" i="2"/>
  <c r="M44" i="2"/>
  <c r="T45" i="2"/>
  <c r="T42" i="2"/>
  <c r="M47" i="2"/>
  <c r="M36" i="2"/>
  <c r="T47" i="2"/>
  <c r="M34" i="2"/>
  <c r="M37" i="2"/>
  <c r="J53" i="2" l="1"/>
  <c r="K53" i="2"/>
  <c r="L53" i="2"/>
  <c r="I29" i="2"/>
  <c r="H29" i="2"/>
  <c r="M29" i="2" l="1"/>
  <c r="T29" i="2"/>
  <c r="I38" i="2"/>
  <c r="T67" i="2"/>
  <c r="T68" i="2"/>
  <c r="H56" i="2"/>
  <c r="T56" i="2" s="1"/>
  <c r="M56" i="2" l="1"/>
  <c r="H38" i="2"/>
  <c r="T38" i="2" s="1"/>
  <c r="P58" i="2"/>
  <c r="Q58" i="2"/>
  <c r="I48" i="2" l="1"/>
  <c r="H48" i="2"/>
  <c r="H33" i="2"/>
  <c r="I30" i="2"/>
  <c r="H30" i="2"/>
  <c r="T30" i="2" l="1"/>
  <c r="T41" i="2"/>
  <c r="T33" i="2"/>
  <c r="T46" i="2"/>
  <c r="T40" i="2"/>
  <c r="T48" i="2"/>
  <c r="M30" i="2"/>
  <c r="M38" i="2"/>
  <c r="M48" i="2"/>
  <c r="M33" i="2"/>
  <c r="M66" i="2"/>
  <c r="I19" i="2" l="1"/>
  <c r="H19" i="2"/>
  <c r="I18" i="2"/>
  <c r="H18" i="2"/>
  <c r="I11" i="2"/>
  <c r="H11" i="2"/>
  <c r="I17" i="2"/>
  <c r="H17" i="2"/>
  <c r="I16" i="2"/>
  <c r="H16" i="2"/>
  <c r="I13" i="2"/>
  <c r="H13" i="2"/>
  <c r="I12" i="2"/>
  <c r="H12" i="2"/>
  <c r="H32" i="2"/>
  <c r="I15" i="2"/>
  <c r="H15" i="2"/>
  <c r="T32" i="2" l="1"/>
  <c r="T15" i="2"/>
  <c r="T16" i="2"/>
  <c r="T18" i="2"/>
  <c r="T12" i="2"/>
  <c r="T11" i="2"/>
  <c r="T19" i="2"/>
  <c r="M15" i="2"/>
  <c r="M12" i="2"/>
  <c r="T13" i="2"/>
  <c r="M16" i="2"/>
  <c r="T17" i="2"/>
  <c r="M11" i="2"/>
  <c r="M18" i="2"/>
  <c r="M19" i="2"/>
  <c r="M32" i="2"/>
  <c r="M13" i="2"/>
  <c r="M17" i="2"/>
  <c r="G58" i="2"/>
  <c r="H57" i="2"/>
  <c r="T57" i="2" l="1"/>
  <c r="M57" i="2"/>
  <c r="T64" i="2"/>
  <c r="T66" i="2" l="1"/>
  <c r="T65" i="2"/>
  <c r="H35" i="2" l="1"/>
  <c r="H31" i="2"/>
  <c r="I20" i="2"/>
  <c r="H20" i="2"/>
  <c r="I14" i="2"/>
  <c r="H14" i="2"/>
  <c r="T31" i="2" l="1"/>
  <c r="T35" i="2"/>
  <c r="I53" i="2"/>
  <c r="T20" i="2"/>
  <c r="M31" i="2"/>
  <c r="T14" i="2"/>
  <c r="M14" i="2"/>
  <c r="M20" i="2"/>
  <c r="M35" i="2"/>
  <c r="C59" i="2" l="1"/>
  <c r="D59" i="2"/>
  <c r="E59" i="2"/>
  <c r="J58" i="2"/>
  <c r="K58" i="2"/>
  <c r="L58" i="2"/>
  <c r="N58" i="2"/>
  <c r="O58" i="2"/>
  <c r="R58" i="2"/>
  <c r="S58" i="2"/>
  <c r="D26" i="2"/>
  <c r="E26" i="2"/>
  <c r="F26" i="2"/>
  <c r="C26" i="2"/>
  <c r="J25" i="2"/>
  <c r="K25" i="2"/>
  <c r="L25" i="2"/>
  <c r="N25" i="2"/>
  <c r="O25" i="2"/>
  <c r="P25" i="2"/>
  <c r="Q25" i="2"/>
  <c r="R25" i="2"/>
  <c r="R26" i="2" s="1"/>
  <c r="S25" i="2"/>
  <c r="G25" i="2"/>
  <c r="M65" i="2"/>
  <c r="M67" i="2"/>
  <c r="M68" i="2"/>
  <c r="H55" i="2"/>
  <c r="H52" i="2"/>
  <c r="H51" i="2"/>
  <c r="H50" i="2"/>
  <c r="H49" i="2"/>
  <c r="H53" i="2" l="1"/>
  <c r="D63" i="2"/>
  <c r="M52" i="2"/>
  <c r="M49" i="2"/>
  <c r="M51" i="2"/>
  <c r="N59" i="2"/>
  <c r="P59" i="2"/>
  <c r="H58" i="2"/>
  <c r="I58" i="2"/>
  <c r="F63" i="2"/>
  <c r="R59" i="2"/>
  <c r="K59" i="2"/>
  <c r="G59" i="2"/>
  <c r="S59" i="2"/>
  <c r="Q59" i="2"/>
  <c r="O59" i="2"/>
  <c r="L59" i="2"/>
  <c r="J59" i="2"/>
  <c r="E63" i="2"/>
  <c r="C63" i="2"/>
  <c r="T55" i="2"/>
  <c r="M50" i="2"/>
  <c r="M55" i="2"/>
  <c r="M53" i="2" l="1"/>
  <c r="I59" i="2"/>
  <c r="H59" i="2"/>
  <c r="M58" i="2"/>
  <c r="H24" i="2"/>
  <c r="M59" i="2" l="1"/>
  <c r="H25" i="2"/>
  <c r="I25" i="2"/>
  <c r="T24" i="2"/>
  <c r="M24" i="2"/>
  <c r="T25" i="2" l="1"/>
  <c r="M25" i="2"/>
  <c r="B8" i="2" l="1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P8" i="2" s="1"/>
  <c r="Q8" i="2" s="1"/>
  <c r="R8" i="2" s="1"/>
  <c r="S8" i="2" s="1"/>
  <c r="G26" i="2" l="1"/>
  <c r="G63" i="2" s="1"/>
  <c r="M70" i="2" l="1"/>
  <c r="H61" i="2"/>
  <c r="H60" i="2"/>
  <c r="M69" i="2"/>
  <c r="L26" i="2"/>
  <c r="L63" i="2" s="1"/>
  <c r="Q63" i="2"/>
  <c r="M26" i="2"/>
  <c r="M63" i="2" s="1"/>
  <c r="I26" i="2"/>
  <c r="O63" i="2"/>
  <c r="J26" i="2"/>
  <c r="J63" i="2" s="1"/>
  <c r="K26" i="2"/>
  <c r="K63" i="2" s="1"/>
  <c r="P63" i="2"/>
  <c r="S63" i="2"/>
  <c r="N26" i="2"/>
  <c r="N63" i="2" s="1"/>
  <c r="R63" i="2"/>
  <c r="H26" i="2"/>
  <c r="H63" i="2" s="1"/>
  <c r="T26" i="2" l="1"/>
  <c r="T63" i="2"/>
  <c r="I63" i="2"/>
</calcChain>
</file>

<file path=xl/sharedStrings.xml><?xml version="1.0" encoding="utf-8"?>
<sst xmlns="http://schemas.openxmlformats.org/spreadsheetml/2006/main" count="363" uniqueCount="212">
  <si>
    <t>ЗАТВЕРДЖУЮ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</si>
  <si>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</si>
  <si>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</si>
  <si>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</si>
  <si>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</si>
  <si>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</si>
  <si>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Відкритого міжнародного університету</t>
  </si>
  <si>
    <t>розвитку людини "Україна"</t>
  </si>
  <si>
    <t>Освітньо-професійна програма</t>
  </si>
  <si>
    <t xml:space="preserve">                                                        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</si>
  <si>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</si>
  <si>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</si>
  <si>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</si>
  <si>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</si>
  <si>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</si>
  <si>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</si>
  <si>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</si>
  <si>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</si>
  <si>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</si>
  <si>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</si>
  <si>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</si>
  <si>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</si>
  <si>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</si>
  <si>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</si>
  <si>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</si>
  <si>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</si>
  <si>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</si>
  <si>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</si>
  <si>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</si>
  <si>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</si>
  <si>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</si>
  <si>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Д</t>
  </si>
  <si>
    <t>З</t>
  </si>
  <si>
    <t>Практика</t>
  </si>
  <si>
    <t>Канікули</t>
  </si>
  <si>
    <t>Семестр</t>
  </si>
  <si>
    <t>Тижні</t>
  </si>
  <si>
    <t>Назва</t>
  </si>
  <si>
    <t>Навчальна</t>
  </si>
  <si>
    <t>Заклад вищої освіти</t>
  </si>
  <si>
    <t>Фаховий коледж "Освіта"</t>
  </si>
  <si>
    <t>підготовки фахового молодшого бакалавра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</si>
  <si>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</t>
    </r>
  </si>
  <si>
    <t>Назви практики</t>
  </si>
  <si>
    <t>Кредити ЄКТС</t>
  </si>
  <si>
    <t>Форма атестації (іспит, дипломний проєкт (робота))</t>
  </si>
  <si>
    <t>Захист кваліфікаційної роботи</t>
  </si>
  <si>
    <t>Кваліфікаційна робота фахового молодшого бакалавра</t>
  </si>
  <si>
    <r>
      <t>ПОЗНАЧЕННЯ:</t>
    </r>
    <r>
      <rPr>
        <sz val="9"/>
        <rFont val="Times New Roman"/>
        <family val="1"/>
        <charset val="204"/>
      </rPr>
      <t xml:space="preserve"> Т – теоретичне навчання, П – практика, С – екзаменаційна сесія, К – канікули, ДЕ – державна підсумкова атестація, Д – підготовка кваліфікаційної роботи, А – підсумкова атестація</t>
    </r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</si>
  <si>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</si>
  <si>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</si>
  <si>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</si>
  <si>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</si>
  <si>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</si>
  <si>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</si>
  <si>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</si>
  <si>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</si>
  <si>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</si>
  <si>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</si>
  <si>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проєкти</t>
  </si>
  <si>
    <t>роботи</t>
  </si>
  <si>
    <t>всього</t>
  </si>
  <si>
    <t>у тому числі:</t>
  </si>
  <si>
    <t>лекції</t>
  </si>
  <si>
    <t>лабораторні</t>
  </si>
  <si>
    <t>практичні</t>
  </si>
  <si>
    <t>Код освітньої компоненти</t>
  </si>
  <si>
    <t>І. ЦИКЛ ЗАГАЛЬНОЇ ПІДГОТОВКИ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</si>
  <si>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</si>
  <si>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</si>
  <si>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</si>
  <si>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</si>
  <si>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</si>
  <si>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</si>
  <si>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</si>
  <si>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</si>
  <si>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</si>
  <si>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Іноземна мова (за професійним спрямуванням)</t>
  </si>
  <si>
    <t>ОК 1.10</t>
  </si>
  <si>
    <t>Всього за п. 1.1</t>
  </si>
  <si>
    <t>Кредити ЄКТС на семестр</t>
  </si>
  <si>
    <t>1.2. Вибіркові компоненти освітньої програми</t>
  </si>
  <si>
    <t>ВК 1.1</t>
  </si>
  <si>
    <t>Всього за п. 1.2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</si>
  <si>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</si>
  <si>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</si>
  <si>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</si>
  <si>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</si>
  <si>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</si>
  <si>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</si>
  <si>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</si>
  <si>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</si>
  <si>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</si>
  <si>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</si>
  <si>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</si>
  <si>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ПР 1</t>
  </si>
  <si>
    <t>ПР 2</t>
  </si>
  <si>
    <t>Навчальна практика</t>
  </si>
  <si>
    <t>ПР 3</t>
  </si>
  <si>
    <t>Кваліфікаційна робота</t>
  </si>
  <si>
    <t>Всього за п. 2.1</t>
  </si>
  <si>
    <t>2.2. Вибіркові компоненти освітньої програми</t>
  </si>
  <si>
    <t>ВК 2.1</t>
  </si>
  <si>
    <t>Всього за п. 2.2</t>
  </si>
  <si>
    <t xml:space="preserve">ЗАГАЛЬНА КІЛЬКІСТЬ ГОДИН </t>
  </si>
  <si>
    <t xml:space="preserve">Кількість екзаменів     </t>
  </si>
  <si>
    <t>Кількість заліків</t>
  </si>
  <si>
    <t>Кількість курсових проєктів</t>
  </si>
  <si>
    <t>Кількість курсових робіт</t>
  </si>
  <si>
    <t>Всього за циклом загальної підготовки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</si>
  <si>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</si>
  <si>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</si>
  <si>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</si>
  <si>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ІІ. ПРАКТИКА</t>
  </si>
  <si>
    <t>ІV. АТАСТАЦІЯ ЗДОБУВАЧІВ ФАХОВОЇ ПЕРЕДВИЩОЇ ОСВІТИ</t>
  </si>
  <si>
    <t>V. ПЛАН ОСВІТНЬОГО ПРОЦЕСУ</t>
  </si>
  <si>
    <t>ПОГОДЖЕНО</t>
  </si>
  <si>
    <t>Голова Науково-методичного об'єднання</t>
  </si>
  <si>
    <t>"Відкритий міжнародний університет розвитку людини "Україна"</t>
  </si>
  <si>
    <t>Бази даних</t>
  </si>
  <si>
    <t>Операційні системи</t>
  </si>
  <si>
    <t>Основи програмування</t>
  </si>
  <si>
    <t>Об`єктно-орієнтоване програмування</t>
  </si>
  <si>
    <t xml:space="preserve">Вища математика </t>
  </si>
  <si>
    <t>____________ Світлана СМОЛЯНОВА</t>
  </si>
  <si>
    <t>"Інженерія програмного забезпечення"</t>
  </si>
  <si>
    <t>Інформаційні технології</t>
  </si>
  <si>
    <t>Інклюзивне суспільство</t>
  </si>
  <si>
    <t>Основи навчання студентів (самоуправління навчанням)</t>
  </si>
  <si>
    <t>__________________ Петро ТАЛАНЧУК</t>
  </si>
  <si>
    <t>I курс</t>
  </si>
  <si>
    <t>ІІ курс</t>
  </si>
  <si>
    <t>IІІ курс</t>
  </si>
  <si>
    <t>Україна в контексті світового розвитку</t>
  </si>
  <si>
    <t>Українська мова (за професійним спрямуванням)</t>
  </si>
  <si>
    <t>Фізична культура (Фізичне виховання. Основи здорового способу життя. Психологія стресу і стресостійкості особистості)</t>
  </si>
  <si>
    <t>Права людини та верховенство права в сучасних реаліях</t>
  </si>
  <si>
    <t>Охорона праці, безпека життєдіяльності та цивільний захист</t>
  </si>
  <si>
    <r>
      <t xml:space="preserve">Освітня кваліфікація: </t>
    </r>
    <r>
      <rPr>
        <b/>
        <sz val="12"/>
        <rFont val="Times New Roman"/>
        <family val="1"/>
        <charset val="204"/>
      </rPr>
      <t>фаховий молодший бакалавр з інженерії програмного забезпечення</t>
    </r>
  </si>
  <si>
    <r>
      <t xml:space="preserve">На основі: </t>
    </r>
    <r>
      <rPr>
        <b/>
        <sz val="12"/>
        <rFont val="Times New Roman"/>
        <family val="1"/>
        <charset val="204"/>
      </rPr>
      <t>повної загальної середньої освіти</t>
    </r>
  </si>
  <si>
    <t>Директор Фахового коледжу "Освіта"</t>
  </si>
  <si>
    <t>Проректор з освітньої</t>
  </si>
  <si>
    <t>діяльності</t>
  </si>
  <si>
    <t>___________ Оксана КОЛЯДА</t>
  </si>
  <si>
    <t>Завідувач циклової комісії</t>
  </si>
  <si>
    <t>1.1. Обов’язкові компоненти освітньої програми</t>
  </si>
  <si>
    <t>2.1. Обов’язкові компоненти освітньої програми</t>
  </si>
  <si>
    <t>з інженерії програмного забезпечення</t>
  </si>
  <si>
    <r>
      <t xml:space="preserve">Термін навчання: </t>
    </r>
    <r>
      <rPr>
        <b/>
        <sz val="12"/>
        <rFont val="Times New Roman"/>
        <family val="1"/>
        <charset val="204"/>
      </rPr>
      <t>2 роки 10 місяців</t>
    </r>
  </si>
  <si>
    <t>Начальник відділу методичної роботи</t>
  </si>
  <si>
    <t>______________Вікторія БАУЛА</t>
  </si>
  <si>
    <t>Архітектура комп'ютера та комп'ютерних мереж</t>
  </si>
  <si>
    <t>Якість та тестування програмного забезпечення</t>
  </si>
  <si>
    <t>Теорія ймовірності й математична статистика</t>
  </si>
  <si>
    <t>протокол № 3</t>
  </si>
  <si>
    <t>Дисципліни вільного вибору студентів із переліку циклу професійної підготовки</t>
  </si>
  <si>
    <t>ВК 2.3</t>
  </si>
  <si>
    <t>Основи наукових досліджень та академічного письма</t>
  </si>
  <si>
    <t>Дисципліни вільного вибору студентів із переліку циклу загальної підготовки</t>
  </si>
  <si>
    <t>з інформаційних та комп'ютерно-інтегрованих технологій</t>
  </si>
  <si>
    <t>ОК 2.11</t>
  </si>
  <si>
    <t>ВК 2.2</t>
  </si>
  <si>
    <t>Основи штучного інтелекту</t>
  </si>
  <si>
    <t>____________Валерій САМАРАЙ</t>
  </si>
  <si>
    <t>"11" березня 2025 р.</t>
  </si>
  <si>
    <r>
      <t xml:space="preserve">Рік вступу: </t>
    </r>
    <r>
      <rPr>
        <b/>
        <sz val="12"/>
        <rFont val="Times New Roman"/>
        <family val="1"/>
        <charset val="204"/>
      </rPr>
      <t>2025/2026 н.р</t>
    </r>
  </si>
  <si>
    <t>"24" квітня 2025 року</t>
  </si>
  <si>
    <t>від "24" квітня 2025 року</t>
  </si>
  <si>
    <t>ID 78407</t>
  </si>
  <si>
    <t>"08" квітня 2025 р.</t>
  </si>
  <si>
    <t>"10" квітня 2025 р.</t>
  </si>
  <si>
    <t>"17" квітня 2025 р.</t>
  </si>
  <si>
    <r>
      <t xml:space="preserve">Галузь знань: </t>
    </r>
    <r>
      <rPr>
        <b/>
        <sz val="12"/>
        <rFont val="Times New Roman"/>
        <family val="1"/>
        <charset val="204"/>
      </rPr>
      <t>F "Інформаційні тезнології"</t>
    </r>
  </si>
  <si>
    <r>
      <t xml:space="preserve">Спеціальність: </t>
    </r>
    <r>
      <rPr>
        <b/>
        <sz val="12"/>
        <rFont val="Times New Roman"/>
        <family val="1"/>
        <charset val="204"/>
      </rPr>
      <t>F2 "Інженерія програмного забезпечення"</t>
    </r>
  </si>
  <si>
    <t>І . ГРАФІК ОСВІТНЬОГО ПРОЦЕСУ</t>
  </si>
  <si>
    <t>Навчальна (ознайомча)</t>
  </si>
  <si>
    <t>II. ЗВЕДЕНІ ДАНІ ПРО БЮДЖЕТ ЧАСУ, тижні</t>
  </si>
  <si>
    <t>Теоретичне 
навчання</t>
  </si>
  <si>
    <t>Екзамена-ційна сесія</t>
  </si>
  <si>
    <t>Виконання дипломного проєкту 
(роботи)</t>
  </si>
  <si>
    <t>Атестація</t>
  </si>
  <si>
    <t>Усього</t>
  </si>
  <si>
    <t>ІІ</t>
  </si>
  <si>
    <t>ІІІ</t>
  </si>
  <si>
    <t>Разом</t>
  </si>
  <si>
    <t>Навчальна (виробнича)</t>
  </si>
  <si>
    <t>Навчальна (ознайомча) практика</t>
  </si>
  <si>
    <t>Навчальна (виробнича) практика</t>
  </si>
  <si>
    <t>Рекомендована кількість годин на тиждень</t>
  </si>
  <si>
    <r>
      <t xml:space="preserve">Форми здобуття освіти: </t>
    </r>
    <r>
      <rPr>
        <b/>
        <sz val="12"/>
        <rFont val="Times New Roman"/>
        <family val="1"/>
        <charset val="204"/>
      </rPr>
      <t>денна, заочна, мережева.</t>
    </r>
  </si>
  <si>
    <r>
      <t>Алгоритми та структура даних</t>
    </r>
    <r>
      <rPr>
        <sz val="14"/>
        <color rgb="FFFF0000"/>
        <rFont val="Times New Roman"/>
        <family val="1"/>
        <charset val="204"/>
      </rPr>
      <t>: створення та оптимізація</t>
    </r>
  </si>
  <si>
    <r>
      <rPr>
        <sz val="14"/>
        <color rgb="FFFF0000"/>
        <rFont val="Times New Roman"/>
        <family val="1"/>
        <charset val="204"/>
      </rPr>
      <t>Комп'ютерна д</t>
    </r>
    <r>
      <rPr>
        <sz val="14"/>
        <color rgb="FF002060"/>
        <rFont val="Times New Roman"/>
        <family val="1"/>
        <charset val="204"/>
      </rPr>
      <t>искретна математика</t>
    </r>
  </si>
  <si>
    <t>Аналіз вимог до програмного забезпечення</t>
  </si>
  <si>
    <r>
      <t xml:space="preserve">Вступ до спеціальності </t>
    </r>
    <r>
      <rPr>
        <sz val="14"/>
        <color rgb="FFFF0000"/>
        <rFont val="Times New Roman"/>
        <family val="1"/>
        <charset val="204"/>
      </rPr>
      <t>та основи професійної етики у галузі програмної інженерії</t>
    </r>
  </si>
  <si>
    <t>Безпека програм та даних</t>
  </si>
  <si>
    <t>Економіка програмного забезпечення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</si>
  <si>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</si>
  <si>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</si>
  <si>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</si>
  <si>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</si>
  <si>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</si>
  <si>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</si>
  <si>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</si>
  <si>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ОК 2.19</t>
  </si>
  <si>
    <t>Методи і засоби розробки і супроводу програмного забезпечення</t>
  </si>
  <si>
    <t>Методи і засоби комп`ютерних інформаційних технологій</t>
  </si>
  <si>
    <t>Вебдизайн та вебпрограмування</t>
  </si>
  <si>
    <t>Стандарти, специфікації, технічні завдання та інша професійна документація програмного забезпечення</t>
  </si>
  <si>
    <t>Архітектура та проєктрування програмного забепечення</t>
  </si>
  <si>
    <t>ОК 2.20</t>
  </si>
  <si>
    <t>Основи національного спротиву</t>
  </si>
  <si>
    <t>ОК 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</si>
</sst>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1\.00"/>
    <numFmt numFmtId="165" formatCode="0.0"/>
    <numFmt numFmtId="166" formatCode="\2\.0"/>
    <numFmt numFmtId="167" formatCode="0.0%"/>
  </numFmts>
  <fonts count="4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color indexed="5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sz val="14"/>
      <color theme="9" tint="-0.499984740745262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  <font>
      <sz val="14"/>
      <color theme="9" tint="-0.499984740745262"/>
      <name val="Arial"/>
      <family val="2"/>
      <charset val="204"/>
    </font>
    <font>
      <b/>
      <i/>
      <u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sz val="14"/>
      <color theme="2" tint="-0.899990844447157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7.5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FF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8">
    <xf numFmtId="0" fontId="0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8" fillId="0" borderId="0"/>
    <xf numFmtId="9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</cellStyleXfs>
  <cellXfs count="730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0" fillId="0" borderId="42" xfId="0" applyFont="1" applyBorder="1" applyAlignment="1">
      <alignment horizontal="centerContinuous" vertical="center" wrapText="1"/>
    </xf>
    <xf numFmtId="0" fontId="10" fillId="0" borderId="4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" fontId="10" fillId="9" borderId="42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7" fillId="10" borderId="61" xfId="1" applyFont="1" applyFill="1" applyBorder="1" applyAlignment="1">
      <alignment horizontal="center" vertical="center"/>
    </xf>
    <xf numFmtId="0" fontId="17" fillId="10" borderId="51" xfId="1" applyFont="1" applyFill="1" applyBorder="1" applyAlignment="1">
      <alignment horizontal="center" vertical="center"/>
    </xf>
    <xf numFmtId="1" fontId="10" fillId="9" borderId="41" xfId="1" applyNumberFormat="1" applyFont="1" applyFill="1" applyBorder="1" applyAlignment="1">
      <alignment horizontal="center" vertical="center"/>
    </xf>
    <xf numFmtId="0" fontId="17" fillId="10" borderId="39" xfId="1" applyFont="1" applyFill="1" applyBorder="1" applyAlignment="1">
      <alignment horizontal="center" vertical="center"/>
    </xf>
    <xf numFmtId="0" fontId="10" fillId="10" borderId="61" xfId="1" applyFont="1" applyFill="1" applyBorder="1" applyAlignment="1">
      <alignment horizontal="center" vertical="center"/>
    </xf>
    <xf numFmtId="0" fontId="10" fillId="3" borderId="51" xfId="1" applyFont="1" applyFill="1" applyBorder="1" applyAlignment="1">
      <alignment horizontal="center" vertical="center" wrapText="1"/>
    </xf>
    <xf numFmtId="1" fontId="10" fillId="9" borderId="67" xfId="1" applyNumberFormat="1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" fontId="26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center" vertical="center"/>
    </xf>
    <xf numFmtId="1" fontId="20" fillId="0" borderId="40" xfId="0" applyNumberFormat="1" applyFont="1" applyBorder="1" applyAlignment="1">
      <alignment horizontal="center" vertical="center" wrapText="1"/>
    </xf>
    <xf numFmtId="1" fontId="10" fillId="9" borderId="29" xfId="1" applyNumberFormat="1" applyFont="1" applyFill="1" applyBorder="1" applyAlignment="1">
      <alignment horizontal="center" vertical="center"/>
    </xf>
    <xf numFmtId="1" fontId="10" fillId="9" borderId="40" xfId="1" applyNumberFormat="1" applyFont="1" applyFill="1" applyBorder="1" applyAlignment="1">
      <alignment horizontal="center" vertical="center"/>
    </xf>
    <xf numFmtId="0" fontId="10" fillId="10" borderId="40" xfId="1" applyFont="1" applyFill="1" applyBorder="1" applyAlignment="1">
      <alignment horizontal="center" vertical="center"/>
    </xf>
    <xf numFmtId="0" fontId="10" fillId="10" borderId="41" xfId="1" applyFont="1" applyFill="1" applyBorder="1" applyAlignment="1">
      <alignment horizontal="center" vertical="center"/>
    </xf>
    <xf numFmtId="0" fontId="10" fillId="10" borderId="42" xfId="1" applyFont="1" applyFill="1" applyBorder="1" applyAlignment="1">
      <alignment horizontal="center" vertical="center"/>
    </xf>
    <xf numFmtId="0" fontId="10" fillId="10" borderId="51" xfId="1" applyFont="1" applyFill="1" applyBorder="1" applyAlignment="1">
      <alignment horizontal="center" vertical="center"/>
    </xf>
    <xf numFmtId="0" fontId="10" fillId="3" borderId="39" xfId="1" applyFont="1" applyFill="1" applyBorder="1" applyAlignment="1">
      <alignment horizontal="center" vertical="center" wrapText="1"/>
    </xf>
    <xf numFmtId="0" fontId="10" fillId="3" borderId="61" xfId="1" applyFont="1" applyFill="1" applyBorder="1" applyAlignment="1">
      <alignment horizontal="center" vertical="center" wrapText="1"/>
    </xf>
    <xf numFmtId="0" fontId="10" fillId="10" borderId="39" xfId="1" applyFont="1" applyFill="1" applyBorder="1" applyAlignment="1">
      <alignment horizontal="center" vertical="center"/>
    </xf>
    <xf numFmtId="1" fontId="17" fillId="0" borderId="72" xfId="1" applyNumberFormat="1" applyFont="1" applyBorder="1" applyAlignment="1">
      <alignment horizontal="center" vertical="center"/>
    </xf>
    <xf numFmtId="1" fontId="17" fillId="0" borderId="56" xfId="1" applyNumberFormat="1" applyFont="1" applyBorder="1" applyAlignment="1">
      <alignment horizontal="center" vertical="center"/>
    </xf>
    <xf numFmtId="1" fontId="17" fillId="0" borderId="62" xfId="1" applyNumberFormat="1" applyFont="1" applyBorder="1" applyAlignment="1">
      <alignment horizontal="center" vertical="center"/>
    </xf>
    <xf numFmtId="0" fontId="10" fillId="0" borderId="63" xfId="0" applyFont="1" applyBorder="1" applyAlignment="1">
      <alignment horizontal="centerContinuous" vertical="center" wrapText="1"/>
    </xf>
    <xf numFmtId="0" fontId="10" fillId="0" borderId="51" xfId="0" applyFont="1" applyBorder="1" applyAlignment="1">
      <alignment horizontal="centerContinuous" vertical="center" wrapText="1"/>
    </xf>
    <xf numFmtId="0" fontId="10" fillId="0" borderId="61" xfId="0" applyFont="1" applyBorder="1" applyAlignment="1">
      <alignment horizontal="centerContinuous" vertical="center" wrapText="1"/>
    </xf>
    <xf numFmtId="0" fontId="17" fillId="3" borderId="51" xfId="1" applyFont="1" applyFill="1" applyBorder="1" applyAlignment="1">
      <alignment horizontal="center" vertical="center"/>
    </xf>
    <xf numFmtId="0" fontId="17" fillId="3" borderId="42" xfId="1" applyFont="1" applyFill="1" applyBorder="1" applyAlignment="1">
      <alignment horizontal="center" vertical="center"/>
    </xf>
    <xf numFmtId="0" fontId="17" fillId="3" borderId="63" xfId="1" applyFont="1" applyFill="1" applyBorder="1" applyAlignment="1">
      <alignment horizontal="center" vertical="center"/>
    </xf>
    <xf numFmtId="1" fontId="17" fillId="3" borderId="61" xfId="1" applyNumberFormat="1" applyFont="1" applyFill="1" applyBorder="1" applyAlignment="1">
      <alignment horizontal="center" vertical="center"/>
    </xf>
    <xf numFmtId="0" fontId="17" fillId="3" borderId="61" xfId="1" applyFont="1" applyFill="1" applyBorder="1" applyAlignment="1">
      <alignment horizontal="center" vertical="center"/>
    </xf>
    <xf numFmtId="0" fontId="17" fillId="3" borderId="72" xfId="1" applyFont="1" applyFill="1" applyBorder="1" applyAlignment="1">
      <alignment horizontal="center" vertical="center"/>
    </xf>
    <xf numFmtId="0" fontId="17" fillId="3" borderId="41" xfId="1" applyFont="1" applyFill="1" applyBorder="1" applyAlignment="1">
      <alignment horizontal="center" vertical="center"/>
    </xf>
    <xf numFmtId="0" fontId="17" fillId="3" borderId="40" xfId="1" applyFont="1" applyFill="1" applyBorder="1" applyAlignment="1">
      <alignment horizontal="center" vertical="center"/>
    </xf>
    <xf numFmtId="0" fontId="17" fillId="3" borderId="39" xfId="1" applyFont="1" applyFill="1" applyBorder="1" applyAlignment="1">
      <alignment horizontal="center" vertical="center"/>
    </xf>
    <xf numFmtId="1" fontId="10" fillId="7" borderId="41" xfId="1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1" fontId="10" fillId="9" borderId="61" xfId="1" applyNumberFormat="1" applyFont="1" applyFill="1" applyBorder="1" applyAlignment="1">
      <alignment horizontal="center" vertical="center"/>
    </xf>
    <xf numFmtId="167" fontId="25" fillId="0" borderId="61" xfId="2" applyNumberFormat="1" applyFont="1" applyBorder="1" applyAlignment="1">
      <alignment horizontal="center" vertical="center"/>
    </xf>
    <xf numFmtId="0" fontId="3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18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left" wrapText="1"/>
    </xf>
    <xf numFmtId="0" fontId="19" fillId="0" borderId="0" xfId="1" applyFont="1" applyAlignment="1">
      <alignment horizontal="left" vertical="top" wrapText="1"/>
    </xf>
    <xf numFmtId="0" fontId="7" fillId="0" borderId="0" xfId="1" applyFont="1" applyAlignment="1">
      <alignment vertical="top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10" fillId="0" borderId="0" xfId="1" applyFont="1" applyAlignment="1">
      <alignment horizontal="left" wrapText="1"/>
    </xf>
    <xf numFmtId="0" fontId="3" fillId="0" borderId="0" xfId="1" applyFont="1" applyAlignment="1">
      <alignment vertical="top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4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1" applyFont="1" applyAlignment="1">
      <alignment horizontal="center" vertical="center" wrapText="1"/>
    </xf>
    <xf numFmtId="0" fontId="8" fillId="0" borderId="0" xfId="1" applyFont="1" applyAlignment="1">
      <alignment wrapText="1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wrapText="1"/>
    </xf>
    <xf numFmtId="0" fontId="15" fillId="0" borderId="8" xfId="1" applyFont="1" applyBorder="1" applyAlignment="1">
      <alignment horizontal="center" vertical="center" textRotation="90" wrapText="1"/>
    </xf>
    <xf numFmtId="0" fontId="13" fillId="0" borderId="0" xfId="1" applyFont="1" applyAlignment="1">
      <alignment vertical="center" textRotation="90" wrapText="1"/>
    </xf>
    <xf numFmtId="0" fontId="13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7" fillId="3" borderId="69" xfId="1" applyFont="1" applyFill="1" applyBorder="1" applyAlignment="1">
      <alignment horizontal="center" vertical="center"/>
    </xf>
    <xf numFmtId="0" fontId="17" fillId="3" borderId="12" xfId="1" applyFont="1" applyFill="1" applyBorder="1" applyAlignment="1">
      <alignment horizontal="center" vertical="center"/>
    </xf>
    <xf numFmtId="9" fontId="21" fillId="2" borderId="22" xfId="1" applyNumberFormat="1" applyFont="1" applyFill="1" applyBorder="1" applyAlignment="1">
      <alignment horizontal="center" vertical="center"/>
    </xf>
    <xf numFmtId="0" fontId="21" fillId="2" borderId="22" xfId="1" applyFont="1" applyFill="1" applyBorder="1" applyAlignment="1">
      <alignment horizontal="center" vertical="center"/>
    </xf>
    <xf numFmtId="1" fontId="17" fillId="10" borderId="61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9" fontId="21" fillId="0" borderId="0" xfId="6" applyFont="1" applyFill="1" applyAlignment="1">
      <alignment vertical="center"/>
    </xf>
    <xf numFmtId="10" fontId="16" fillId="0" borderId="0" xfId="0" applyNumberFormat="1" applyFont="1" applyAlignment="1">
      <alignment vertical="center" wrapText="1"/>
    </xf>
    <xf numFmtId="0" fontId="21" fillId="0" borderId="0" xfId="2" applyFont="1" applyAlignment="1">
      <alignment horizontal="center" vertical="center"/>
    </xf>
    <xf numFmtId="1" fontId="17" fillId="2" borderId="74" xfId="1" applyNumberFormat="1" applyFont="1" applyFill="1" applyBorder="1" applyAlignment="1">
      <alignment horizontal="center" vertical="center"/>
    </xf>
    <xf numFmtId="1" fontId="17" fillId="2" borderId="49" xfId="1" applyNumberFormat="1" applyFont="1" applyFill="1" applyBorder="1" applyAlignment="1">
      <alignment horizontal="center" vertical="center"/>
    </xf>
    <xf numFmtId="1" fontId="17" fillId="2" borderId="59" xfId="1" applyNumberFormat="1" applyFont="1" applyFill="1" applyBorder="1" applyAlignment="1">
      <alignment horizontal="center" vertical="center"/>
    </xf>
    <xf numFmtId="1" fontId="17" fillId="2" borderId="75" xfId="1" applyNumberFormat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12" borderId="3" xfId="1" applyFont="1" applyFill="1" applyBorder="1" applyAlignment="1">
      <alignment horizontal="center" vertical="center" wrapText="1"/>
    </xf>
    <xf numFmtId="0" fontId="5" fillId="12" borderId="4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12" borderId="1" xfId="1" applyFont="1" applyFill="1" applyBorder="1" applyAlignment="1">
      <alignment horizontal="center" vertical="center" wrapText="1"/>
    </xf>
    <xf numFmtId="0" fontId="5" fillId="12" borderId="48" xfId="1" applyFont="1" applyFill="1" applyBorder="1" applyAlignment="1">
      <alignment horizontal="center" vertical="center" wrapText="1"/>
    </xf>
    <xf numFmtId="0" fontId="5" fillId="12" borderId="32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49" fontId="21" fillId="0" borderId="0" xfId="1" applyNumberFormat="1" applyFont="1"/>
    <xf numFmtId="0" fontId="17" fillId="0" borderId="0" xfId="1" applyFont="1" applyAlignment="1">
      <alignment horizontal="left" wrapText="1"/>
    </xf>
    <xf numFmtId="0" fontId="21" fillId="0" borderId="0" xfId="1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1" fillId="0" borderId="0" xfId="1" applyFont="1" applyAlignment="1">
      <alignment horizontal="left" wrapText="1"/>
    </xf>
    <xf numFmtId="0" fontId="21" fillId="0" borderId="0" xfId="1" applyFont="1"/>
    <xf numFmtId="0" fontId="21" fillId="0" borderId="0" xfId="0" applyFont="1" applyAlignment="1">
      <alignment horizontal="left" vertical="center"/>
    </xf>
    <xf numFmtId="0" fontId="21" fillId="0" borderId="0" xfId="1" applyFont="1" applyAlignment="1">
      <alignment wrapText="1"/>
    </xf>
    <xf numFmtId="0" fontId="17" fillId="0" borderId="0" xfId="1" applyFont="1"/>
    <xf numFmtId="0" fontId="21" fillId="0" borderId="0" xfId="0" applyFont="1" applyAlignment="1">
      <alignment horizontal="left" vertical="center" wrapText="1"/>
    </xf>
    <xf numFmtId="0" fontId="21" fillId="0" borderId="0" xfId="1" applyFont="1" applyAlignment="1">
      <alignment horizontal="center"/>
    </xf>
    <xf numFmtId="0" fontId="21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34" fillId="0" borderId="5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21" fillId="0" borderId="47" xfId="1" applyFont="1" applyFill="1" applyBorder="1" applyAlignment="1" applyProtection="1">
      <alignment horizontal="center" vertical="center"/>
      <protection locked="0"/>
    </xf>
    <xf numFmtId="0" fontId="6" fillId="4" borderId="41" xfId="0" applyFont="1" applyFill="1" applyBorder="1" applyAlignment="1">
      <alignment horizontal="center" vertical="center" wrapText="1"/>
    </xf>
    <xf numFmtId="9" fontId="16" fillId="0" borderId="0" xfId="0" applyNumberFormat="1" applyFont="1" applyFill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21" fillId="0" borderId="7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34" xfId="0" applyFont="1" applyFill="1" applyBorder="1" applyAlignment="1">
      <alignment horizontal="center" vertical="center"/>
    </xf>
    <xf numFmtId="1" fontId="5" fillId="0" borderId="16" xfId="1" applyNumberFormat="1" applyFont="1" applyFill="1" applyBorder="1" applyAlignment="1">
      <alignment horizontal="center" vertical="center"/>
    </xf>
    <xf numFmtId="1" fontId="5" fillId="0" borderId="34" xfId="1" applyNumberFormat="1" applyFont="1" applyFill="1" applyBorder="1" applyAlignment="1">
      <alignment horizontal="center" vertical="center"/>
    </xf>
    <xf numFmtId="0" fontId="32" fillId="0" borderId="4" xfId="0" applyFont="1" applyFill="1" applyBorder="1" applyAlignment="1" applyProtection="1">
      <alignment horizontal="center" vertical="center"/>
      <protection locked="0"/>
    </xf>
    <xf numFmtId="0" fontId="32" fillId="0" borderId="47" xfId="0" applyFont="1" applyFill="1" applyBorder="1" applyAlignment="1" applyProtection="1">
      <alignment horizontal="center" vertical="center"/>
      <protection locked="0"/>
    </xf>
    <xf numFmtId="0" fontId="33" fillId="0" borderId="56" xfId="0" applyFont="1" applyFill="1" applyBorder="1" applyAlignment="1" applyProtection="1">
      <alignment horizontal="center" vertical="center"/>
      <protection locked="0"/>
    </xf>
    <xf numFmtId="1" fontId="32" fillId="0" borderId="56" xfId="0" applyNumberFormat="1" applyFont="1" applyFill="1" applyBorder="1" applyAlignment="1">
      <alignment horizontal="center" vertical="center"/>
    </xf>
    <xf numFmtId="1" fontId="33" fillId="0" borderId="6" xfId="0" applyNumberFormat="1" applyFont="1" applyFill="1" applyBorder="1" applyAlignment="1">
      <alignment horizontal="center" vertical="center"/>
    </xf>
    <xf numFmtId="1" fontId="32" fillId="0" borderId="56" xfId="0" applyNumberFormat="1" applyFont="1" applyFill="1" applyBorder="1" applyAlignment="1" applyProtection="1">
      <alignment horizontal="center" vertical="center"/>
      <protection locked="0"/>
    </xf>
    <xf numFmtId="0" fontId="32" fillId="0" borderId="6" xfId="0" applyFont="1" applyFill="1" applyBorder="1" applyAlignment="1" applyProtection="1">
      <alignment horizontal="center" vertical="center"/>
      <protection locked="0"/>
    </xf>
    <xf numFmtId="0" fontId="21" fillId="0" borderId="3" xfId="3" applyFont="1" applyFill="1" applyBorder="1" applyAlignment="1" applyProtection="1">
      <alignment horizontal="center" vertical="center"/>
      <protection locked="0"/>
    </xf>
    <xf numFmtId="0" fontId="21" fillId="0" borderId="47" xfId="3" applyFont="1" applyFill="1" applyBorder="1" applyAlignment="1" applyProtection="1">
      <alignment horizontal="center" vertical="center"/>
      <protection locked="0"/>
    </xf>
    <xf numFmtId="0" fontId="21" fillId="0" borderId="6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47" xfId="0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  <xf numFmtId="1" fontId="5" fillId="0" borderId="47" xfId="1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1" fontId="21" fillId="0" borderId="3" xfId="1" applyNumberFormat="1" applyFont="1" applyFill="1" applyBorder="1" applyAlignment="1">
      <alignment horizontal="center" vertical="center"/>
    </xf>
    <xf numFmtId="1" fontId="21" fillId="0" borderId="47" xfId="1" applyNumberFormat="1" applyFont="1" applyFill="1" applyBorder="1" applyAlignment="1">
      <alignment horizontal="center" vertical="center"/>
    </xf>
    <xf numFmtId="0" fontId="21" fillId="0" borderId="3" xfId="1" applyFont="1" applyFill="1" applyBorder="1" applyAlignment="1" applyProtection="1">
      <alignment horizontal="center" vertical="center"/>
      <protection locked="0"/>
    </xf>
    <xf numFmtId="9" fontId="21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4" fillId="0" borderId="4" xfId="0" applyFont="1" applyFill="1" applyBorder="1" applyAlignment="1" applyProtection="1">
      <alignment horizontal="center" vertical="center"/>
      <protection locked="0"/>
    </xf>
    <xf numFmtId="0" fontId="34" fillId="0" borderId="47" xfId="0" applyFont="1" applyFill="1" applyBorder="1" applyAlignment="1" applyProtection="1">
      <alignment horizontal="center" vertical="center"/>
      <protection locked="0"/>
    </xf>
    <xf numFmtId="0" fontId="35" fillId="0" borderId="56" xfId="0" applyFont="1" applyFill="1" applyBorder="1" applyAlignment="1" applyProtection="1">
      <alignment horizontal="center" vertical="center"/>
      <protection locked="0"/>
    </xf>
    <xf numFmtId="1" fontId="34" fillId="0" borderId="47" xfId="0" applyNumberFormat="1" applyFont="1" applyFill="1" applyBorder="1" applyAlignment="1" applyProtection="1">
      <alignment horizontal="center" vertical="center"/>
      <protection locked="0"/>
    </xf>
    <xf numFmtId="0" fontId="34" fillId="0" borderId="6" xfId="0" applyFont="1" applyFill="1" applyBorder="1" applyAlignment="1" applyProtection="1">
      <alignment horizontal="center" vertical="center"/>
      <protection locked="0"/>
    </xf>
    <xf numFmtId="0" fontId="34" fillId="0" borderId="6" xfId="0" applyFont="1" applyFill="1" applyBorder="1" applyAlignment="1">
      <alignment horizontal="center" vertical="center"/>
    </xf>
    <xf numFmtId="0" fontId="34" fillId="0" borderId="47" xfId="0" applyFont="1" applyFill="1" applyBorder="1" applyAlignment="1">
      <alignment horizontal="center" vertical="center"/>
    </xf>
    <xf numFmtId="0" fontId="21" fillId="0" borderId="0" xfId="1" applyFont="1" applyFill="1" applyAlignment="1">
      <alignment vertical="center"/>
    </xf>
    <xf numFmtId="165" fontId="34" fillId="0" borderId="47" xfId="0" applyNumberFormat="1" applyFont="1" applyFill="1" applyBorder="1" applyAlignment="1" applyProtection="1">
      <alignment horizontal="center" vertical="center"/>
      <protection locked="0"/>
    </xf>
    <xf numFmtId="1" fontId="34" fillId="0" borderId="56" xfId="0" applyNumberFormat="1" applyFont="1" applyFill="1" applyBorder="1" applyAlignment="1">
      <alignment horizontal="center" vertical="center"/>
    </xf>
    <xf numFmtId="1" fontId="34" fillId="0" borderId="56" xfId="0" applyNumberFormat="1" applyFont="1" applyFill="1" applyBorder="1" applyAlignment="1" applyProtection="1">
      <alignment horizontal="center" vertical="center"/>
      <protection locked="0"/>
    </xf>
    <xf numFmtId="0" fontId="32" fillId="0" borderId="4" xfId="0" applyFont="1" applyFill="1" applyBorder="1" applyAlignment="1">
      <alignment horizontal="center" vertical="center"/>
    </xf>
    <xf numFmtId="0" fontId="32" fillId="0" borderId="47" xfId="0" applyFont="1" applyFill="1" applyBorder="1" applyAlignment="1">
      <alignment horizontal="center" vertical="center"/>
    </xf>
    <xf numFmtId="0" fontId="32" fillId="0" borderId="23" xfId="1" applyFont="1" applyFill="1" applyBorder="1" applyAlignment="1" applyProtection="1">
      <alignment horizontal="center" vertical="center"/>
      <protection locked="0"/>
    </xf>
    <xf numFmtId="0" fontId="32" fillId="0" borderId="9" xfId="1" applyFont="1" applyFill="1" applyBorder="1" applyAlignment="1" applyProtection="1">
      <alignment horizontal="center" vertical="center"/>
      <protection locked="0"/>
    </xf>
    <xf numFmtId="1" fontId="32" fillId="0" borderId="62" xfId="1" applyNumberFormat="1" applyFont="1" applyFill="1" applyBorder="1" applyAlignment="1">
      <alignment horizontal="center" vertical="center"/>
    </xf>
    <xf numFmtId="1" fontId="33" fillId="0" borderId="44" xfId="1" applyNumberFormat="1" applyFont="1" applyFill="1" applyBorder="1" applyAlignment="1">
      <alignment horizontal="center" vertical="center"/>
    </xf>
    <xf numFmtId="1" fontId="32" fillId="0" borderId="62" xfId="1" applyNumberFormat="1" applyFont="1" applyFill="1" applyBorder="1" applyAlignment="1" applyProtection="1">
      <alignment horizontal="center" vertical="center"/>
      <protection locked="0"/>
    </xf>
    <xf numFmtId="0" fontId="32" fillId="0" borderId="6" xfId="1" applyFont="1" applyFill="1" applyBorder="1" applyAlignment="1" applyProtection="1">
      <alignment horizontal="center" vertical="center"/>
      <protection locked="0"/>
    </xf>
    <xf numFmtId="1" fontId="32" fillId="0" borderId="47" xfId="1" applyNumberFormat="1" applyFont="1" applyFill="1" applyBorder="1" applyAlignment="1" applyProtection="1">
      <alignment horizontal="center" vertical="center"/>
      <protection locked="0"/>
    </xf>
    <xf numFmtId="0" fontId="32" fillId="0" borderId="47" xfId="1" applyFont="1" applyFill="1" applyBorder="1" applyAlignment="1" applyProtection="1">
      <alignment horizontal="center" vertical="center"/>
      <protection locked="0"/>
    </xf>
    <xf numFmtId="0" fontId="32" fillId="0" borderId="3" xfId="1" applyFont="1" applyFill="1" applyBorder="1" applyAlignment="1" applyProtection="1">
      <alignment horizontal="center" vertical="center"/>
      <protection locked="0"/>
    </xf>
    <xf numFmtId="1" fontId="21" fillId="0" borderId="6" xfId="1" applyNumberFormat="1" applyFont="1" applyFill="1" applyBorder="1" applyAlignment="1">
      <alignment horizontal="center" vertical="center"/>
    </xf>
    <xf numFmtId="1" fontId="21" fillId="0" borderId="5" xfId="1" applyNumberFormat="1" applyFont="1" applyFill="1" applyBorder="1" applyAlignment="1">
      <alignment horizontal="center" vertical="center"/>
    </xf>
    <xf numFmtId="0" fontId="32" fillId="0" borderId="4" xfId="1" applyFont="1" applyFill="1" applyBorder="1" applyAlignment="1" applyProtection="1">
      <alignment horizontal="center" vertical="center"/>
      <protection locked="0"/>
    </xf>
    <xf numFmtId="0" fontId="33" fillId="0" borderId="56" xfId="1" applyFont="1" applyFill="1" applyBorder="1" applyAlignment="1" applyProtection="1">
      <alignment horizontal="center" vertical="center"/>
      <protection locked="0"/>
    </xf>
    <xf numFmtId="1" fontId="32" fillId="0" borderId="56" xfId="1" applyNumberFormat="1" applyFont="1" applyFill="1" applyBorder="1" applyAlignment="1">
      <alignment horizontal="center" vertical="center"/>
    </xf>
    <xf numFmtId="1" fontId="33" fillId="0" borderId="6" xfId="1" applyNumberFormat="1" applyFont="1" applyFill="1" applyBorder="1" applyAlignment="1">
      <alignment horizontal="center" vertical="center"/>
    </xf>
    <xf numFmtId="1" fontId="32" fillId="0" borderId="56" xfId="1" applyNumberFormat="1" applyFont="1" applyFill="1" applyBorder="1" applyAlignment="1" applyProtection="1">
      <alignment horizontal="center" vertical="center"/>
      <protection locked="0"/>
    </xf>
    <xf numFmtId="1" fontId="32" fillId="0" borderId="70" xfId="1" applyNumberFormat="1" applyFont="1" applyFill="1" applyBorder="1" applyAlignment="1">
      <alignment horizontal="center" vertical="center"/>
    </xf>
    <xf numFmtId="1" fontId="32" fillId="0" borderId="70" xfId="1" applyNumberFormat="1" applyFont="1" applyFill="1" applyBorder="1" applyAlignment="1" applyProtection="1">
      <alignment horizontal="center" vertical="center"/>
      <protection locked="0"/>
    </xf>
    <xf numFmtId="1" fontId="21" fillId="0" borderId="2" xfId="1" applyNumberFormat="1" applyFont="1" applyFill="1" applyBorder="1" applyAlignment="1">
      <alignment horizontal="center" vertical="center"/>
    </xf>
    <xf numFmtId="1" fontId="21" fillId="0" borderId="30" xfId="1" applyNumberFormat="1" applyFont="1" applyFill="1" applyBorder="1" applyAlignment="1">
      <alignment horizontal="center" vertical="center"/>
    </xf>
    <xf numFmtId="1" fontId="21" fillId="0" borderId="48" xfId="1" applyNumberFormat="1" applyFont="1" applyFill="1" applyBorder="1" applyAlignment="1">
      <alignment horizontal="center" vertical="center"/>
    </xf>
    <xf numFmtId="1" fontId="21" fillId="0" borderId="32" xfId="1" applyNumberFormat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21" fillId="0" borderId="34" xfId="1" applyFont="1" applyFill="1" applyBorder="1" applyAlignment="1">
      <alignment horizontal="center" vertical="center"/>
    </xf>
    <xf numFmtId="0" fontId="21" fillId="0" borderId="16" xfId="1" applyFont="1" applyFill="1" applyBorder="1" applyAlignment="1">
      <alignment horizontal="center" vertical="center"/>
    </xf>
    <xf numFmtId="0" fontId="32" fillId="0" borderId="4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1" fillId="0" borderId="47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horizontal="center" vertical="center"/>
    </xf>
    <xf numFmtId="0" fontId="33" fillId="0" borderId="5" xfId="1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 wrapText="1"/>
    </xf>
    <xf numFmtId="0" fontId="32" fillId="0" borderId="9" xfId="1" applyFont="1" applyFill="1" applyBorder="1" applyAlignment="1">
      <alignment horizontal="center" vertical="center"/>
    </xf>
    <xf numFmtId="0" fontId="32" fillId="0" borderId="21" xfId="1" applyFont="1" applyFill="1" applyBorder="1" applyAlignment="1">
      <alignment horizontal="center" vertical="center"/>
    </xf>
    <xf numFmtId="0" fontId="33" fillId="0" borderId="65" xfId="1" applyFont="1" applyFill="1" applyBorder="1" applyAlignment="1">
      <alignment horizontal="center" vertical="center"/>
    </xf>
    <xf numFmtId="0" fontId="21" fillId="0" borderId="44" xfId="1" applyFont="1" applyFill="1" applyBorder="1" applyAlignment="1">
      <alignment horizontal="center" vertical="center"/>
    </xf>
    <xf numFmtId="0" fontId="21" fillId="0" borderId="46" xfId="1" applyFont="1" applyFill="1" applyBorder="1" applyAlignment="1">
      <alignment horizontal="center" vertical="center"/>
    </xf>
    <xf numFmtId="0" fontId="21" fillId="0" borderId="23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21" fillId="0" borderId="48" xfId="1" applyFont="1" applyFill="1" applyBorder="1" applyAlignment="1">
      <alignment horizontal="center" vertical="center"/>
    </xf>
    <xf numFmtId="0" fontId="21" fillId="0" borderId="32" xfId="1" applyFont="1" applyFill="1" applyBorder="1" applyAlignment="1">
      <alignment horizontal="center" vertical="center"/>
    </xf>
    <xf numFmtId="0" fontId="37" fillId="0" borderId="56" xfId="1" applyFont="1" applyFill="1" applyBorder="1" applyAlignment="1" applyProtection="1">
      <alignment horizontal="center" vertical="center" wrapText="1"/>
      <protection locked="0"/>
    </xf>
    <xf numFmtId="0" fontId="37" fillId="0" borderId="52" xfId="1" applyFont="1" applyFill="1" applyBorder="1" applyAlignment="1" applyProtection="1">
      <alignment horizontal="center" vertical="center" wrapText="1"/>
      <protection locked="0"/>
    </xf>
    <xf numFmtId="9" fontId="21" fillId="0" borderId="7" xfId="1" applyNumberFormat="1" applyFont="1" applyFill="1" applyBorder="1" applyAlignment="1">
      <alignment horizontal="center" vertical="center"/>
    </xf>
    <xf numFmtId="0" fontId="21" fillId="0" borderId="15" xfId="1" applyFont="1" applyFill="1" applyBorder="1" applyAlignment="1">
      <alignment horizontal="center" vertical="center"/>
    </xf>
    <xf numFmtId="0" fontId="21" fillId="0" borderId="66" xfId="1" applyFont="1" applyFill="1" applyBorder="1" applyAlignment="1">
      <alignment horizontal="center" vertical="center"/>
    </xf>
    <xf numFmtId="0" fontId="38" fillId="0" borderId="9" xfId="0" applyFont="1" applyFill="1" applyBorder="1" applyAlignment="1">
      <alignment horizontal="center" vertical="center"/>
    </xf>
    <xf numFmtId="0" fontId="38" fillId="0" borderId="46" xfId="0" applyFont="1" applyFill="1" applyBorder="1" applyAlignment="1">
      <alignment horizontal="center" vertical="center"/>
    </xf>
    <xf numFmtId="1" fontId="37" fillId="0" borderId="6" xfId="1" applyNumberFormat="1" applyFont="1" applyFill="1" applyBorder="1" applyAlignment="1">
      <alignment horizontal="center" vertical="center"/>
    </xf>
    <xf numFmtId="9" fontId="21" fillId="0" borderId="6" xfId="1" applyNumberFormat="1" applyFont="1" applyFill="1" applyBorder="1" applyAlignment="1">
      <alignment horizontal="center" vertical="center"/>
    </xf>
    <xf numFmtId="1" fontId="33" fillId="0" borderId="62" xfId="1" applyNumberFormat="1" applyFont="1" applyFill="1" applyBorder="1" applyAlignment="1">
      <alignment horizontal="center" vertical="center"/>
    </xf>
    <xf numFmtId="1" fontId="33" fillId="0" borderId="23" xfId="1" applyNumberFormat="1" applyFont="1" applyFill="1" applyBorder="1" applyAlignment="1">
      <alignment horizontal="center" vertical="center"/>
    </xf>
    <xf numFmtId="0" fontId="33" fillId="0" borderId="64" xfId="1" applyFont="1" applyFill="1" applyBorder="1" applyAlignment="1" applyProtection="1">
      <alignment horizontal="center" vertical="center" wrapText="1"/>
      <protection locked="0"/>
    </xf>
    <xf numFmtId="1" fontId="33" fillId="0" borderId="56" xfId="1" applyNumberFormat="1" applyFont="1" applyFill="1" applyBorder="1" applyAlignment="1">
      <alignment horizontal="center" vertical="center"/>
    </xf>
    <xf numFmtId="1" fontId="33" fillId="0" borderId="3" xfId="1" applyNumberFormat="1" applyFont="1" applyFill="1" applyBorder="1" applyAlignment="1">
      <alignment horizontal="center" vertical="center"/>
    </xf>
    <xf numFmtId="1" fontId="33" fillId="0" borderId="47" xfId="1" applyNumberFormat="1" applyFont="1" applyFill="1" applyBorder="1" applyAlignment="1">
      <alignment horizontal="center" vertical="center"/>
    </xf>
    <xf numFmtId="1" fontId="33" fillId="0" borderId="32" xfId="1" applyNumberFormat="1" applyFont="1" applyFill="1" applyBorder="1" applyAlignment="1">
      <alignment horizontal="center" vertical="center"/>
    </xf>
    <xf numFmtId="0" fontId="36" fillId="0" borderId="9" xfId="1" applyFont="1" applyFill="1" applyBorder="1" applyAlignment="1" applyProtection="1">
      <alignment vertical="center" wrapText="1"/>
      <protection locked="0"/>
    </xf>
    <xf numFmtId="0" fontId="36" fillId="0" borderId="9" xfId="1" applyFont="1" applyFill="1" applyBorder="1" applyAlignment="1" applyProtection="1">
      <alignment horizontal="center" vertical="center" wrapText="1"/>
      <protection locked="0"/>
    </xf>
    <xf numFmtId="0" fontId="36" fillId="0" borderId="21" xfId="1" applyFont="1" applyFill="1" applyBorder="1" applyAlignment="1" applyProtection="1">
      <alignment vertical="center" wrapText="1"/>
      <protection locked="0"/>
    </xf>
    <xf numFmtId="1" fontId="37" fillId="0" borderId="23" xfId="0" applyNumberFormat="1" applyFont="1" applyFill="1" applyBorder="1" applyAlignment="1">
      <alignment horizontal="center" vertical="center"/>
    </xf>
    <xf numFmtId="1" fontId="21" fillId="0" borderId="34" xfId="1" applyNumberFormat="1" applyFont="1" applyFill="1" applyBorder="1" applyAlignment="1">
      <alignment horizontal="center" vertical="center"/>
    </xf>
    <xf numFmtId="0" fontId="36" fillId="0" borderId="33" xfId="1" applyFont="1" applyFill="1" applyBorder="1" applyAlignment="1" applyProtection="1">
      <alignment vertical="center" wrapText="1"/>
      <protection locked="0"/>
    </xf>
    <xf numFmtId="0" fontId="36" fillId="0" borderId="33" xfId="1" applyFont="1" applyFill="1" applyBorder="1" applyAlignment="1" applyProtection="1">
      <alignment horizontal="center" vertical="center" wrapText="1"/>
      <protection locked="0"/>
    </xf>
    <xf numFmtId="0" fontId="36" fillId="0" borderId="36" xfId="1" applyFont="1" applyFill="1" applyBorder="1" applyAlignment="1" applyProtection="1">
      <alignment vertical="center" wrapText="1"/>
      <protection locked="0"/>
    </xf>
    <xf numFmtId="0" fontId="37" fillId="0" borderId="70" xfId="0" applyFont="1" applyFill="1" applyBorder="1" applyAlignment="1" applyProtection="1">
      <alignment horizontal="center" vertical="center"/>
      <protection locked="0"/>
    </xf>
    <xf numFmtId="1" fontId="37" fillId="0" borderId="53" xfId="0" applyNumberFormat="1" applyFont="1" applyFill="1" applyBorder="1" applyAlignment="1">
      <alignment horizontal="center" vertical="center"/>
    </xf>
    <xf numFmtId="1" fontId="37" fillId="0" borderId="32" xfId="0" applyNumberFormat="1" applyFont="1" applyFill="1" applyBorder="1" applyAlignment="1">
      <alignment horizontal="center" vertical="center"/>
    </xf>
    <xf numFmtId="1" fontId="36" fillId="0" borderId="72" xfId="0" applyNumberFormat="1" applyFont="1" applyFill="1" applyBorder="1" applyAlignment="1" applyProtection="1">
      <alignment horizontal="center" vertical="center"/>
      <protection locked="0"/>
    </xf>
    <xf numFmtId="0" fontId="36" fillId="0" borderId="29" xfId="1" applyFont="1" applyFill="1" applyBorder="1" applyAlignment="1" applyProtection="1">
      <alignment horizontal="center" vertical="center" wrapText="1"/>
      <protection locked="0"/>
    </xf>
    <xf numFmtId="0" fontId="36" fillId="0" borderId="28" xfId="1" applyFont="1" applyFill="1" applyBorder="1" applyAlignment="1" applyProtection="1">
      <alignment horizontal="center" vertical="center" wrapText="1"/>
      <protection locked="0"/>
    </xf>
    <xf numFmtId="0" fontId="36" fillId="0" borderId="2" xfId="0" applyFont="1" applyFill="1" applyBorder="1" applyAlignment="1" applyProtection="1">
      <alignment horizontal="center" vertical="center"/>
      <protection locked="0"/>
    </xf>
    <xf numFmtId="0" fontId="36" fillId="0" borderId="68" xfId="1" applyFont="1" applyFill="1" applyBorder="1" applyAlignment="1" applyProtection="1">
      <alignment horizontal="center" vertical="center" wrapText="1"/>
      <protection locked="0"/>
    </xf>
    <xf numFmtId="0" fontId="36" fillId="0" borderId="73" xfId="1" applyFont="1" applyFill="1" applyBorder="1" applyAlignment="1" applyProtection="1">
      <alignment horizontal="center" vertical="center" wrapText="1"/>
      <protection locked="0"/>
    </xf>
    <xf numFmtId="0" fontId="5" fillId="12" borderId="47" xfId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9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Continuous" vertical="center" wrapText="1"/>
    </xf>
    <xf numFmtId="1" fontId="16" fillId="0" borderId="0" xfId="0" applyNumberFormat="1" applyFont="1" applyAlignment="1">
      <alignment vertical="center" wrapText="1"/>
    </xf>
    <xf numFmtId="0" fontId="5" fillId="0" borderId="0" xfId="1" applyFont="1" applyFill="1" applyAlignment="1">
      <alignment wrapText="1"/>
    </xf>
    <xf numFmtId="0" fontId="10" fillId="0" borderId="0" xfId="1" applyFont="1" applyFill="1" applyAlignment="1">
      <alignment horizontal="left" wrapText="1"/>
    </xf>
    <xf numFmtId="0" fontId="10" fillId="0" borderId="0" xfId="1" applyFont="1" applyFill="1" applyAlignment="1">
      <alignment wrapText="1"/>
    </xf>
    <xf numFmtId="0" fontId="19" fillId="0" borderId="0" xfId="1" applyFont="1" applyFill="1" applyAlignment="1">
      <alignment horizontal="center" vertical="top" wrapText="1"/>
    </xf>
    <xf numFmtId="0" fontId="5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top" wrapText="1"/>
    </xf>
    <xf numFmtId="0" fontId="3" fillId="0" borderId="0" xfId="1" applyFont="1" applyFill="1" applyAlignment="1">
      <alignment wrapText="1"/>
    </xf>
    <xf numFmtId="0" fontId="34" fillId="0" borderId="3" xfId="0" applyFont="1" applyFill="1" applyBorder="1" applyAlignment="1" applyProtection="1">
      <alignment horizontal="center" vertical="center"/>
      <protection locked="0"/>
    </xf>
    <xf numFmtId="0" fontId="32" fillId="0" borderId="34" xfId="1" applyFont="1" applyFill="1" applyBorder="1" applyAlignment="1">
      <alignment horizontal="center" vertical="center"/>
    </xf>
    <xf numFmtId="0" fontId="32" fillId="0" borderId="47" xfId="1" applyFont="1" applyFill="1" applyBorder="1" applyAlignment="1">
      <alignment horizontal="center" vertical="center"/>
    </xf>
    <xf numFmtId="0" fontId="22" fillId="0" borderId="47" xfId="0" applyFont="1" applyFill="1" applyBorder="1" applyAlignment="1">
      <alignment vertical="center" wrapText="1"/>
    </xf>
    <xf numFmtId="0" fontId="32" fillId="0" borderId="48" xfId="1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/>
    </xf>
    <xf numFmtId="1" fontId="36" fillId="0" borderId="3" xfId="1" applyNumberFormat="1" applyFont="1" applyFill="1" applyBorder="1" applyAlignment="1">
      <alignment horizontal="center" vertical="center"/>
    </xf>
    <xf numFmtId="1" fontId="36" fillId="0" borderId="56" xfId="1" applyNumberFormat="1" applyFont="1" applyFill="1" applyBorder="1" applyAlignment="1" applyProtection="1">
      <alignment horizontal="center" vertical="center"/>
      <protection locked="0"/>
    </xf>
    <xf numFmtId="0" fontId="10" fillId="3" borderId="41" xfId="1" applyFont="1" applyFill="1" applyBorder="1" applyAlignment="1">
      <alignment horizontal="center" vertical="center" wrapText="1"/>
    </xf>
    <xf numFmtId="0" fontId="10" fillId="3" borderId="40" xfId="1" applyFont="1" applyFill="1" applyBorder="1" applyAlignment="1">
      <alignment horizontal="center" vertical="center" wrapText="1"/>
    </xf>
    <xf numFmtId="1" fontId="33" fillId="0" borderId="46" xfId="1" applyNumberFormat="1" applyFont="1" applyFill="1" applyBorder="1" applyAlignment="1">
      <alignment horizontal="center" vertical="center"/>
    </xf>
    <xf numFmtId="1" fontId="36" fillId="0" borderId="47" xfId="1" applyNumberFormat="1" applyFont="1" applyFill="1" applyBorder="1" applyAlignment="1">
      <alignment horizontal="center" vertical="center"/>
    </xf>
    <xf numFmtId="1" fontId="33" fillId="0" borderId="50" xfId="1" applyNumberFormat="1" applyFont="1" applyFill="1" applyBorder="1" applyAlignment="1">
      <alignment horizontal="center" vertical="center"/>
    </xf>
    <xf numFmtId="0" fontId="32" fillId="0" borderId="17" xfId="1" applyFont="1" applyFill="1" applyBorder="1" applyAlignment="1">
      <alignment horizontal="center" vertical="center"/>
    </xf>
    <xf numFmtId="0" fontId="32" fillId="0" borderId="5" xfId="1" applyFont="1" applyFill="1" applyBorder="1" applyAlignment="1">
      <alignment horizontal="center" vertical="center"/>
    </xf>
    <xf numFmtId="1" fontId="32" fillId="0" borderId="5" xfId="1" applyNumberFormat="1" applyFont="1" applyFill="1" applyBorder="1" applyAlignment="1">
      <alignment horizontal="center" vertical="center"/>
    </xf>
    <xf numFmtId="1" fontId="32" fillId="0" borderId="30" xfId="1" applyNumberFormat="1" applyFont="1" applyFill="1" applyBorder="1" applyAlignment="1" applyProtection="1">
      <alignment horizontal="center" vertical="center"/>
      <protection locked="0"/>
    </xf>
    <xf numFmtId="1" fontId="33" fillId="0" borderId="21" xfId="1" applyNumberFormat="1" applyFont="1" applyFill="1" applyBorder="1" applyAlignment="1">
      <alignment horizontal="center" vertical="center"/>
    </xf>
    <xf numFmtId="1" fontId="33" fillId="0" borderId="5" xfId="1" applyNumberFormat="1" applyFont="1" applyFill="1" applyBorder="1" applyAlignment="1">
      <alignment horizontal="center" vertical="center"/>
    </xf>
    <xf numFmtId="1" fontId="33" fillId="0" borderId="19" xfId="1" applyNumberFormat="1" applyFont="1" applyFill="1" applyBorder="1" applyAlignment="1">
      <alignment horizontal="center" vertical="center"/>
    </xf>
    <xf numFmtId="0" fontId="32" fillId="0" borderId="16" xfId="1" applyFont="1" applyFill="1" applyBorder="1" applyAlignment="1">
      <alignment horizontal="center" vertical="center"/>
    </xf>
    <xf numFmtId="0" fontId="32" fillId="0" borderId="3" xfId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vertical="center" wrapText="1"/>
    </xf>
    <xf numFmtId="0" fontId="32" fillId="0" borderId="32" xfId="1" applyFont="1" applyFill="1" applyBorder="1" applyAlignment="1">
      <alignment horizontal="center" vertical="center"/>
    </xf>
    <xf numFmtId="1" fontId="33" fillId="0" borderId="20" xfId="1" applyNumberFormat="1" applyFont="1" applyFill="1" applyBorder="1" applyAlignment="1">
      <alignment horizontal="center" vertical="center"/>
    </xf>
    <xf numFmtId="0" fontId="32" fillId="0" borderId="7" xfId="1" applyFont="1" applyFill="1" applyBorder="1" applyAlignment="1">
      <alignment horizontal="center" vertical="center"/>
    </xf>
    <xf numFmtId="0" fontId="32" fillId="0" borderId="6" xfId="1" applyFont="1" applyFill="1" applyBorder="1" applyAlignment="1">
      <alignment horizontal="center" vertical="center"/>
    </xf>
    <xf numFmtId="0" fontId="32" fillId="0" borderId="2" xfId="1" applyFont="1" applyFill="1" applyBorder="1" applyAlignment="1">
      <alignment horizontal="center" vertical="center"/>
    </xf>
    <xf numFmtId="0" fontId="32" fillId="0" borderId="46" xfId="1" applyFont="1" applyFill="1" applyBorder="1" applyAlignment="1">
      <alignment horizontal="center" vertical="center"/>
    </xf>
    <xf numFmtId="1" fontId="33" fillId="0" borderId="60" xfId="1" applyNumberFormat="1" applyFont="1" applyFill="1" applyBorder="1" applyAlignment="1">
      <alignment horizontal="center" vertical="center"/>
    </xf>
    <xf numFmtId="0" fontId="32" fillId="0" borderId="50" xfId="1" applyFont="1" applyFill="1" applyBorder="1" applyAlignment="1">
      <alignment horizontal="center" vertical="center"/>
    </xf>
    <xf numFmtId="1" fontId="32" fillId="0" borderId="3" xfId="1" applyNumberFormat="1" applyFont="1" applyFill="1" applyBorder="1" applyAlignment="1">
      <alignment horizontal="center" vertical="center"/>
    </xf>
    <xf numFmtId="1" fontId="32" fillId="0" borderId="32" xfId="1" applyNumberFormat="1" applyFont="1" applyFill="1" applyBorder="1" applyAlignment="1" applyProtection="1">
      <alignment horizontal="center" vertical="center"/>
      <protection locked="0"/>
    </xf>
    <xf numFmtId="1" fontId="32" fillId="0" borderId="55" xfId="1" applyNumberFormat="1" applyFont="1" applyFill="1" applyBorder="1" applyAlignment="1" applyProtection="1">
      <alignment horizontal="center" vertical="center"/>
      <protection locked="0"/>
    </xf>
    <xf numFmtId="1" fontId="32" fillId="0" borderId="76" xfId="1" applyNumberFormat="1" applyFont="1" applyFill="1" applyBorder="1" applyAlignment="1" applyProtection="1">
      <alignment horizontal="center" vertical="center"/>
      <protection locked="0"/>
    </xf>
    <xf numFmtId="1" fontId="36" fillId="0" borderId="5" xfId="1" applyNumberFormat="1" applyFont="1" applyFill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 wrapText="1"/>
    </xf>
    <xf numFmtId="0" fontId="38" fillId="0" borderId="23" xfId="0" applyFont="1" applyFill="1" applyBorder="1" applyAlignment="1" applyProtection="1">
      <alignment horizontal="center" vertical="center" wrapText="1"/>
      <protection locked="0"/>
    </xf>
    <xf numFmtId="166" fontId="36" fillId="0" borderId="62" xfId="1" applyNumberFormat="1" applyFont="1" applyFill="1" applyBorder="1" applyAlignment="1" applyProtection="1">
      <alignment vertical="center"/>
      <protection locked="0"/>
    </xf>
    <xf numFmtId="0" fontId="37" fillId="0" borderId="23" xfId="1" applyFont="1" applyFill="1" applyBorder="1" applyAlignment="1">
      <alignment horizontal="center" vertical="center"/>
    </xf>
    <xf numFmtId="0" fontId="36" fillId="0" borderId="9" xfId="0" applyFont="1" applyFill="1" applyBorder="1" applyAlignment="1" applyProtection="1">
      <alignment horizontal="center" vertical="center" wrapText="1"/>
      <protection locked="0"/>
    </xf>
    <xf numFmtId="0" fontId="37" fillId="0" borderId="9" xfId="1" applyFont="1" applyFill="1" applyBorder="1" applyAlignment="1">
      <alignment horizontal="center" vertical="center"/>
    </xf>
    <xf numFmtId="0" fontId="37" fillId="0" borderId="46" xfId="1" applyFont="1" applyFill="1" applyBorder="1" applyAlignment="1">
      <alignment horizontal="center" vertical="center"/>
    </xf>
    <xf numFmtId="0" fontId="31" fillId="0" borderId="32" xfId="1" applyFont="1" applyFill="1" applyBorder="1" applyAlignment="1">
      <alignment horizontal="center" vertical="center"/>
    </xf>
    <xf numFmtId="0" fontId="36" fillId="0" borderId="23" xfId="1" applyFont="1" applyFill="1" applyBorder="1" applyAlignment="1" applyProtection="1">
      <alignment vertical="center" wrapText="1"/>
      <protection locked="0"/>
    </xf>
    <xf numFmtId="0" fontId="36" fillId="0" borderId="29" xfId="1" applyFont="1" applyFill="1" applyBorder="1" applyAlignment="1" applyProtection="1">
      <alignment vertical="center" wrapText="1"/>
      <protection locked="0"/>
    </xf>
    <xf numFmtId="0" fontId="17" fillId="10" borderId="61" xfId="1" applyFont="1" applyFill="1" applyBorder="1" applyAlignment="1">
      <alignment horizontal="center" vertical="center" wrapText="1"/>
    </xf>
    <xf numFmtId="0" fontId="32" fillId="0" borderId="3" xfId="0" applyFont="1" applyFill="1" applyBorder="1" applyAlignment="1" applyProtection="1">
      <alignment horizontal="center" vertical="center"/>
      <protection locked="0"/>
    </xf>
    <xf numFmtId="0" fontId="32" fillId="0" borderId="56" xfId="1" applyFont="1" applyFill="1" applyBorder="1" applyAlignment="1" applyProtection="1">
      <alignment horizontal="left" vertical="center"/>
      <protection locked="0"/>
    </xf>
    <xf numFmtId="0" fontId="17" fillId="3" borderId="61" xfId="1" applyFont="1" applyFill="1" applyBorder="1" applyAlignment="1" applyProtection="1">
      <alignment horizontal="center" vertical="center" wrapText="1"/>
      <protection locked="0"/>
    </xf>
    <xf numFmtId="0" fontId="17" fillId="3" borderId="61" xfId="1" applyFont="1" applyFill="1" applyBorder="1" applyAlignment="1">
      <alignment horizontal="center" vertical="center" wrapText="1"/>
    </xf>
    <xf numFmtId="165" fontId="10" fillId="9" borderId="41" xfId="1" applyNumberFormat="1" applyFont="1" applyFill="1" applyBorder="1" applyAlignment="1">
      <alignment horizontal="center" vertical="center"/>
    </xf>
    <xf numFmtId="165" fontId="10" fillId="9" borderId="40" xfId="1" applyNumberFormat="1" applyFont="1" applyFill="1" applyBorder="1" applyAlignment="1">
      <alignment horizontal="center" vertical="center"/>
    </xf>
    <xf numFmtId="0" fontId="17" fillId="3" borderId="45" xfId="1" applyFont="1" applyFill="1" applyBorder="1" applyAlignment="1">
      <alignment horizontal="center" vertical="center"/>
    </xf>
    <xf numFmtId="9" fontId="21" fillId="2" borderId="25" xfId="1" applyNumberFormat="1" applyFont="1" applyFill="1" applyBorder="1" applyAlignment="1">
      <alignment horizontal="center" vertical="center"/>
    </xf>
    <xf numFmtId="9" fontId="21" fillId="2" borderId="0" xfId="1" applyNumberFormat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center" vertical="center"/>
    </xf>
    <xf numFmtId="0" fontId="21" fillId="2" borderId="77" xfId="1" applyFont="1" applyFill="1" applyBorder="1" applyAlignment="1">
      <alignment horizontal="center" vertical="center"/>
    </xf>
    <xf numFmtId="9" fontId="21" fillId="2" borderId="65" xfId="1" applyNumberFormat="1" applyFont="1" applyFill="1" applyBorder="1" applyAlignment="1">
      <alignment horizontal="center" vertical="center"/>
    </xf>
    <xf numFmtId="0" fontId="21" fillId="2" borderId="73" xfId="1" applyFont="1" applyFill="1" applyBorder="1" applyAlignment="1">
      <alignment horizontal="center" vertical="center"/>
    </xf>
    <xf numFmtId="9" fontId="21" fillId="2" borderId="25" xfId="1" applyNumberFormat="1" applyFont="1" applyFill="1" applyBorder="1" applyAlignment="1">
      <alignment vertical="center"/>
    </xf>
    <xf numFmtId="9" fontId="21" fillId="2" borderId="0" xfId="1" applyNumberFormat="1" applyFont="1" applyFill="1" applyBorder="1" applyAlignment="1">
      <alignment vertical="center"/>
    </xf>
    <xf numFmtId="9" fontId="21" fillId="2" borderId="77" xfId="1" applyNumberFormat="1" applyFont="1" applyFill="1" applyBorder="1" applyAlignment="1">
      <alignment vertical="center"/>
    </xf>
    <xf numFmtId="0" fontId="5" fillId="2" borderId="2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77" xfId="1" applyFont="1" applyFill="1" applyBorder="1" applyAlignment="1">
      <alignment horizontal="center" vertical="center"/>
    </xf>
    <xf numFmtId="165" fontId="36" fillId="0" borderId="32" xfId="1" applyNumberFormat="1" applyFont="1" applyFill="1" applyBorder="1" applyAlignment="1">
      <alignment horizontal="center" vertical="center"/>
    </xf>
    <xf numFmtId="1" fontId="32" fillId="0" borderId="6" xfId="1" applyNumberFormat="1" applyFont="1" applyFill="1" applyBorder="1" applyAlignment="1">
      <alignment horizontal="center" vertical="center"/>
    </xf>
    <xf numFmtId="165" fontId="36" fillId="0" borderId="3" xfId="1" applyNumberFormat="1" applyFont="1" applyFill="1" applyBorder="1" applyAlignment="1">
      <alignment horizontal="center" vertical="center"/>
    </xf>
    <xf numFmtId="1" fontId="21" fillId="0" borderId="0" xfId="1" applyNumberFormat="1" applyFont="1" applyFill="1" applyAlignment="1">
      <alignment horizontal="center" vertical="center"/>
    </xf>
    <xf numFmtId="1" fontId="21" fillId="0" borderId="45" xfId="1" applyNumberFormat="1" applyFont="1" applyFill="1" applyBorder="1" applyAlignment="1">
      <alignment horizontal="center" vertical="center"/>
    </xf>
    <xf numFmtId="1" fontId="21" fillId="0" borderId="26" xfId="1" applyNumberFormat="1" applyFont="1" applyFill="1" applyBorder="1" applyAlignment="1">
      <alignment horizontal="center" vertical="center"/>
    </xf>
    <xf numFmtId="1" fontId="21" fillId="0" borderId="10" xfId="1" applyNumberFormat="1" applyFont="1" applyFill="1" applyBorder="1" applyAlignment="1">
      <alignment horizontal="center" vertical="center"/>
    </xf>
    <xf numFmtId="167" fontId="10" fillId="0" borderId="61" xfId="2" applyNumberFormat="1" applyFont="1" applyFill="1" applyBorder="1" applyAlignment="1">
      <alignment horizontal="center" vertical="center"/>
    </xf>
    <xf numFmtId="0" fontId="37" fillId="0" borderId="62" xfId="0" applyFont="1" applyFill="1" applyBorder="1" applyAlignment="1" applyProtection="1">
      <alignment horizontal="center" vertical="center"/>
      <protection locked="0"/>
    </xf>
    <xf numFmtId="1" fontId="37" fillId="0" borderId="73" xfId="0" applyNumberFormat="1" applyFont="1" applyFill="1" applyBorder="1" applyAlignment="1">
      <alignment horizontal="center" vertical="center"/>
    </xf>
    <xf numFmtId="1" fontId="36" fillId="0" borderId="62" xfId="0" applyNumberFormat="1" applyFont="1" applyFill="1" applyBorder="1" applyAlignment="1" applyProtection="1">
      <alignment horizontal="center" vertical="center"/>
      <protection locked="0"/>
    </xf>
    <xf numFmtId="0" fontId="36" fillId="0" borderId="22" xfId="1" applyFont="1" applyFill="1" applyBorder="1" applyAlignment="1" applyProtection="1">
      <alignment vertical="center" wrapText="1"/>
      <protection locked="0"/>
    </xf>
    <xf numFmtId="0" fontId="37" fillId="0" borderId="55" xfId="1" applyFont="1" applyFill="1" applyBorder="1" applyAlignment="1" applyProtection="1">
      <alignment horizontal="center" vertical="center" wrapText="1"/>
      <protection locked="0"/>
    </xf>
    <xf numFmtId="0" fontId="37" fillId="0" borderId="66" xfId="1" applyFont="1" applyFill="1" applyBorder="1" applyAlignment="1" applyProtection="1">
      <alignment horizontal="center" vertical="center" wrapText="1"/>
      <protection locked="0"/>
    </xf>
    <xf numFmtId="0" fontId="37" fillId="0" borderId="16" xfId="1" applyFont="1" applyFill="1" applyBorder="1" applyAlignment="1" applyProtection="1">
      <alignment horizontal="center" vertical="center" wrapText="1"/>
      <protection locked="0"/>
    </xf>
    <xf numFmtId="1" fontId="36" fillId="0" borderId="55" xfId="1" applyNumberFormat="1" applyFont="1" applyFill="1" applyBorder="1" applyAlignment="1" applyProtection="1">
      <alignment horizontal="center" vertical="center"/>
      <protection locked="0"/>
    </xf>
    <xf numFmtId="1" fontId="36" fillId="0" borderId="16" xfId="1" applyNumberFormat="1" applyFont="1" applyFill="1" applyBorder="1" applyAlignment="1">
      <alignment horizontal="center" vertical="center"/>
    </xf>
    <xf numFmtId="1" fontId="36" fillId="0" borderId="34" xfId="1" applyNumberFormat="1" applyFont="1" applyFill="1" applyBorder="1" applyAlignment="1">
      <alignment horizontal="center" vertical="center"/>
    </xf>
    <xf numFmtId="0" fontId="36" fillId="0" borderId="44" xfId="1" applyFont="1" applyFill="1" applyBorder="1" applyAlignment="1" applyProtection="1">
      <alignment horizontal="center" vertical="center" wrapText="1"/>
      <protection locked="0"/>
    </xf>
    <xf numFmtId="0" fontId="36" fillId="0" borderId="46" xfId="1" applyFont="1" applyFill="1" applyBorder="1" applyAlignment="1" applyProtection="1">
      <alignment horizontal="center" vertical="center"/>
      <protection locked="0"/>
    </xf>
    <xf numFmtId="0" fontId="36" fillId="0" borderId="46" xfId="1" applyFont="1" applyFill="1" applyBorder="1" applyAlignment="1" applyProtection="1">
      <alignment horizontal="center" vertical="center" wrapText="1"/>
      <protection locked="0"/>
    </xf>
    <xf numFmtId="0" fontId="22" fillId="0" borderId="34" xfId="0" applyFont="1" applyFill="1" applyBorder="1" applyAlignment="1">
      <alignment vertical="center" wrapText="1"/>
    </xf>
    <xf numFmtId="1" fontId="21" fillId="0" borderId="44" xfId="1" applyNumberFormat="1" applyFont="1" applyFill="1" applyBorder="1" applyAlignment="1">
      <alignment horizontal="center" vertical="center"/>
    </xf>
    <xf numFmtId="1" fontId="21" fillId="0" borderId="21" xfId="1" applyNumberFormat="1" applyFont="1" applyFill="1" applyBorder="1" applyAlignment="1">
      <alignment horizontal="center" vertical="center"/>
    </xf>
    <xf numFmtId="1" fontId="21" fillId="0" borderId="46" xfId="1" applyNumberFormat="1" applyFont="1" applyFill="1" applyBorder="1" applyAlignment="1">
      <alignment horizontal="center" vertical="center"/>
    </xf>
    <xf numFmtId="1" fontId="21" fillId="0" borderId="0" xfId="1" applyNumberFormat="1" applyFont="1" applyFill="1" applyBorder="1" applyAlignment="1">
      <alignment horizontal="center" vertical="center"/>
    </xf>
    <xf numFmtId="0" fontId="32" fillId="0" borderId="23" xfId="1" applyFont="1" applyFill="1" applyBorder="1" applyAlignment="1">
      <alignment horizontal="center" vertical="center"/>
    </xf>
    <xf numFmtId="0" fontId="32" fillId="0" borderId="44" xfId="1" applyFont="1" applyFill="1" applyBorder="1" applyAlignment="1">
      <alignment horizontal="center" vertical="center"/>
    </xf>
    <xf numFmtId="165" fontId="36" fillId="0" borderId="7" xfId="1" applyNumberFormat="1" applyFont="1" applyFill="1" applyBorder="1" applyAlignment="1">
      <alignment horizontal="center" vertical="center"/>
    </xf>
    <xf numFmtId="0" fontId="33" fillId="0" borderId="70" xfId="1" applyFont="1" applyFill="1" applyBorder="1" applyAlignment="1" applyProtection="1">
      <alignment horizontal="center" vertical="center"/>
      <protection locked="0"/>
    </xf>
    <xf numFmtId="2" fontId="36" fillId="0" borderId="70" xfId="1" applyNumberFormat="1" applyFont="1" applyFill="1" applyBorder="1" applyAlignment="1" applyProtection="1">
      <alignment horizontal="center" vertical="center" wrapText="1"/>
      <protection locked="0"/>
    </xf>
    <xf numFmtId="0" fontId="21" fillId="0" borderId="8" xfId="1" applyFont="1" applyFill="1" applyBorder="1" applyAlignment="1" applyProtection="1">
      <alignment horizontal="center" vertical="center"/>
      <protection locked="0"/>
    </xf>
    <xf numFmtId="0" fontId="21" fillId="0" borderId="8" xfId="1" applyFont="1" applyFill="1" applyBorder="1" applyAlignment="1">
      <alignment horizontal="center" vertical="center"/>
    </xf>
    <xf numFmtId="0" fontId="21" fillId="0" borderId="17" xfId="1" applyFont="1" applyFill="1" applyBorder="1" applyAlignment="1">
      <alignment horizontal="center" vertical="center"/>
    </xf>
    <xf numFmtId="0" fontId="33" fillId="0" borderId="55" xfId="1" applyFont="1" applyFill="1" applyBorder="1" applyAlignment="1">
      <alignment horizontal="center" vertical="center"/>
    </xf>
    <xf numFmtId="1" fontId="32" fillId="0" borderId="55" xfId="1" applyNumberFormat="1" applyFont="1" applyFill="1" applyBorder="1" applyAlignment="1">
      <alignment horizontal="center" vertical="center"/>
    </xf>
    <xf numFmtId="1" fontId="33" fillId="0" borderId="16" xfId="1" applyNumberFormat="1" applyFont="1" applyFill="1" applyBorder="1" applyAlignment="1">
      <alignment horizontal="center" vertical="center"/>
    </xf>
    <xf numFmtId="0" fontId="21" fillId="0" borderId="9" xfId="1" applyFont="1" applyFill="1" applyBorder="1" applyAlignment="1" applyProtection="1">
      <alignment horizontal="center" vertical="center"/>
      <protection locked="0"/>
    </xf>
    <xf numFmtId="0" fontId="21" fillId="0" borderId="9" xfId="1" applyFont="1" applyFill="1" applyBorder="1" applyAlignment="1">
      <alignment horizontal="center" vertical="center"/>
    </xf>
    <xf numFmtId="0" fontId="21" fillId="0" borderId="21" xfId="1" applyFont="1" applyFill="1" applyBorder="1" applyAlignment="1">
      <alignment horizontal="center" vertical="center"/>
    </xf>
    <xf numFmtId="0" fontId="33" fillId="0" borderId="62" xfId="1" applyFont="1" applyFill="1" applyBorder="1" applyAlignment="1">
      <alignment horizontal="center" vertical="center"/>
    </xf>
    <xf numFmtId="0" fontId="21" fillId="0" borderId="4" xfId="1" applyFont="1" applyFill="1" applyBorder="1" applyAlignment="1" applyProtection="1">
      <alignment horizontal="center" vertical="center"/>
      <protection locked="0"/>
    </xf>
    <xf numFmtId="0" fontId="21" fillId="0" borderId="4" xfId="1" applyFont="1" applyFill="1" applyBorder="1" applyAlignment="1">
      <alignment horizontal="center" vertical="center"/>
    </xf>
    <xf numFmtId="0" fontId="21" fillId="0" borderId="5" xfId="1" applyFont="1" applyFill="1" applyBorder="1" applyAlignment="1">
      <alignment horizontal="center" vertical="center"/>
    </xf>
    <xf numFmtId="0" fontId="33" fillId="0" borderId="56" xfId="1" applyFont="1" applyFill="1" applyBorder="1" applyAlignment="1">
      <alignment horizontal="center" vertical="center"/>
    </xf>
    <xf numFmtId="0" fontId="36" fillId="0" borderId="4" xfId="0" quotePrefix="1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/>
    </xf>
    <xf numFmtId="0" fontId="21" fillId="0" borderId="1" xfId="1" applyFont="1" applyFill="1" applyBorder="1" applyAlignment="1" applyProtection="1">
      <alignment horizontal="center" vertical="center"/>
      <protection locked="0"/>
    </xf>
    <xf numFmtId="0" fontId="21" fillId="0" borderId="30" xfId="1" applyFont="1" applyFill="1" applyBorder="1" applyAlignment="1" applyProtection="1">
      <alignment horizontal="center" vertical="center"/>
      <protection locked="0"/>
    </xf>
    <xf numFmtId="0" fontId="33" fillId="0" borderId="11" xfId="1" applyFont="1" applyFill="1" applyBorder="1" applyAlignment="1">
      <alignment horizontal="center" vertical="center"/>
    </xf>
    <xf numFmtId="0" fontId="33" fillId="0" borderId="19" xfId="1" applyFont="1" applyFill="1" applyBorder="1" applyAlignment="1">
      <alignment horizontal="center" vertical="center"/>
    </xf>
    <xf numFmtId="0" fontId="33" fillId="0" borderId="24" xfId="1" applyFont="1" applyFill="1" applyBorder="1" applyAlignment="1" applyProtection="1">
      <alignment horizontal="center" vertical="center" wrapText="1"/>
      <protection locked="0"/>
    </xf>
    <xf numFmtId="1" fontId="33" fillId="0" borderId="76" xfId="1" applyNumberFormat="1" applyFont="1" applyFill="1" applyBorder="1" applyAlignment="1">
      <alignment horizontal="center" vertical="center"/>
    </xf>
    <xf numFmtId="0" fontId="21" fillId="0" borderId="30" xfId="1" applyFont="1" applyFill="1" applyBorder="1" applyAlignment="1">
      <alignment horizontal="center" vertical="center"/>
    </xf>
    <xf numFmtId="166" fontId="36" fillId="0" borderId="56" xfId="1" applyNumberFormat="1" applyFont="1" applyFill="1" applyBorder="1" applyAlignment="1" applyProtection="1">
      <alignment vertical="center"/>
      <protection locked="0"/>
    </xf>
    <xf numFmtId="1" fontId="21" fillId="14" borderId="7" xfId="1" applyNumberFormat="1" applyFont="1" applyFill="1" applyBorder="1" applyAlignment="1">
      <alignment horizontal="center" vertical="center"/>
    </xf>
    <xf numFmtId="1" fontId="21" fillId="14" borderId="17" xfId="1" applyNumberFormat="1" applyFont="1" applyFill="1" applyBorder="1" applyAlignment="1">
      <alignment horizontal="center" vertical="center"/>
    </xf>
    <xf numFmtId="0" fontId="36" fillId="14" borderId="72" xfId="1" applyFont="1" applyFill="1" applyBorder="1" applyAlignment="1" applyProtection="1">
      <alignment horizontal="center" vertical="center" wrapText="1"/>
      <protection locked="0"/>
    </xf>
    <xf numFmtId="0" fontId="10" fillId="3" borderId="42" xfId="1" applyFont="1" applyFill="1" applyBorder="1" applyAlignment="1">
      <alignment horizontal="center" vertical="center" wrapText="1"/>
    </xf>
    <xf numFmtId="1" fontId="36" fillId="5" borderId="9" xfId="0" applyNumberFormat="1" applyFont="1" applyFill="1" applyBorder="1" applyAlignment="1" applyProtection="1">
      <alignment horizontal="center" vertical="center"/>
      <protection locked="0"/>
    </xf>
    <xf numFmtId="0" fontId="36" fillId="5" borderId="22" xfId="1" applyFont="1" applyFill="1" applyBorder="1" applyAlignment="1" applyProtection="1">
      <alignment horizontal="center" vertical="center" wrapText="1"/>
      <protection locked="0"/>
    </xf>
    <xf numFmtId="1" fontId="36" fillId="5" borderId="21" xfId="0" applyNumberFormat="1" applyFont="1" applyFill="1" applyBorder="1" applyAlignment="1" applyProtection="1">
      <alignment horizontal="center" vertical="center"/>
      <protection locked="0"/>
    </xf>
    <xf numFmtId="1" fontId="33" fillId="5" borderId="11" xfId="1" applyNumberFormat="1" applyFont="1" applyFill="1" applyBorder="1" applyAlignment="1">
      <alignment horizontal="center" vertical="center"/>
    </xf>
    <xf numFmtId="1" fontId="33" fillId="5" borderId="50" xfId="1" applyNumberFormat="1" applyFont="1" applyFill="1" applyBorder="1" applyAlignment="1">
      <alignment horizontal="center" vertical="center"/>
    </xf>
    <xf numFmtId="1" fontId="36" fillId="5" borderId="8" xfId="1" applyNumberFormat="1" applyFont="1" applyFill="1" applyBorder="1" applyAlignment="1">
      <alignment horizontal="center" vertical="center"/>
    </xf>
    <xf numFmtId="1" fontId="36" fillId="5" borderId="66" xfId="1" applyNumberFormat="1" applyFont="1" applyFill="1" applyBorder="1" applyAlignment="1">
      <alignment horizontal="center" vertical="center"/>
    </xf>
    <xf numFmtId="1" fontId="36" fillId="5" borderId="4" xfId="1" applyNumberFormat="1" applyFont="1" applyFill="1" applyBorder="1" applyAlignment="1">
      <alignment horizontal="center" vertical="center"/>
    </xf>
    <xf numFmtId="1" fontId="36" fillId="5" borderId="52" xfId="1" applyNumberFormat="1" applyFont="1" applyFill="1" applyBorder="1" applyAlignment="1">
      <alignment horizontal="center" vertical="center"/>
    </xf>
    <xf numFmtId="0" fontId="36" fillId="5" borderId="4" xfId="1" applyFont="1" applyFill="1" applyBorder="1" applyAlignment="1" applyProtection="1">
      <alignment horizontal="center" vertical="center" wrapText="1"/>
      <protection locked="0"/>
    </xf>
    <xf numFmtId="0" fontId="21" fillId="0" borderId="16" xfId="1" applyNumberFormat="1" applyFont="1" applyFill="1" applyBorder="1" applyAlignment="1" applyProtection="1">
      <alignment horizontal="center" vertical="center"/>
      <protection locked="0"/>
    </xf>
    <xf numFmtId="0" fontId="21" fillId="0" borderId="23" xfId="1" applyNumberFormat="1" applyFont="1" applyFill="1" applyBorder="1" applyAlignment="1" applyProtection="1">
      <alignment horizontal="center" vertical="center"/>
      <protection locked="0"/>
    </xf>
    <xf numFmtId="0" fontId="21" fillId="0" borderId="3" xfId="1" applyNumberFormat="1" applyFont="1" applyFill="1" applyBorder="1" applyAlignment="1" applyProtection="1">
      <alignment horizontal="center" vertical="center"/>
      <protection locked="0"/>
    </xf>
    <xf numFmtId="0" fontId="36" fillId="0" borderId="3" xfId="1" applyFont="1" applyFill="1" applyBorder="1" applyAlignment="1">
      <alignment horizontal="center" vertical="center"/>
    </xf>
    <xf numFmtId="0" fontId="21" fillId="0" borderId="31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34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48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0" fontId="3" fillId="0" borderId="49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1" fillId="0" borderId="49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6" fillId="14" borderId="0" xfId="1" applyFont="1" applyFill="1" applyBorder="1" applyAlignment="1">
      <alignment horizontal="center" vertical="center" wrapText="1"/>
    </xf>
    <xf numFmtId="0" fontId="3" fillId="0" borderId="47" xfId="1" applyFont="1" applyBorder="1" applyAlignment="1">
      <alignment horizontal="center" vertical="center" wrapText="1"/>
    </xf>
    <xf numFmtId="0" fontId="14" fillId="0" borderId="48" xfId="1" applyFont="1" applyBorder="1" applyAlignment="1">
      <alignment wrapText="1"/>
    </xf>
    <xf numFmtId="0" fontId="6" fillId="0" borderId="67" xfId="1" applyFont="1" applyFill="1" applyBorder="1" applyAlignment="1">
      <alignment horizontal="centerContinuous"/>
    </xf>
    <xf numFmtId="0" fontId="6" fillId="0" borderId="33" xfId="1" applyFont="1" applyFill="1" applyBorder="1" applyAlignment="1">
      <alignment horizontal="centerContinuous"/>
    </xf>
    <xf numFmtId="0" fontId="6" fillId="0" borderId="37" xfId="1" applyFont="1" applyFill="1" applyBorder="1" applyAlignment="1">
      <alignment horizontal="centerContinuous"/>
    </xf>
    <xf numFmtId="0" fontId="6" fillId="0" borderId="29" xfId="1" applyFont="1" applyFill="1" applyBorder="1" applyAlignment="1">
      <alignment horizontal="centerContinuous"/>
    </xf>
    <xf numFmtId="0" fontId="6" fillId="0" borderId="68" xfId="1" applyFont="1" applyFill="1" applyBorder="1" applyAlignment="1">
      <alignment horizontal="centerContinuous"/>
    </xf>
    <xf numFmtId="0" fontId="6" fillId="0" borderId="36" xfId="1" applyFont="1" applyFill="1" applyBorder="1" applyAlignment="1">
      <alignment horizontal="centerContinuous"/>
    </xf>
    <xf numFmtId="0" fontId="6" fillId="0" borderId="33" xfId="1" applyFont="1" applyFill="1" applyBorder="1" applyAlignment="1">
      <alignment horizontal="center"/>
    </xf>
    <xf numFmtId="0" fontId="6" fillId="0" borderId="68" xfId="1" applyFont="1" applyFill="1" applyBorder="1" applyAlignment="1">
      <alignment horizontal="center"/>
    </xf>
    <xf numFmtId="0" fontId="15" fillId="14" borderId="55" xfId="1" applyFont="1" applyFill="1" applyBorder="1" applyAlignment="1">
      <alignment horizontal="center" vertical="center" wrapText="1"/>
    </xf>
    <xf numFmtId="0" fontId="15" fillId="14" borderId="56" xfId="1" applyFont="1" applyFill="1" applyBorder="1" applyAlignment="1">
      <alignment horizontal="center" vertical="center" wrapText="1"/>
    </xf>
    <xf numFmtId="0" fontId="15" fillId="14" borderId="70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12" borderId="8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Continuous"/>
    </xf>
    <xf numFmtId="0" fontId="3" fillId="3" borderId="15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45" fillId="14" borderId="7" xfId="9" applyFont="1" applyFill="1" applyBorder="1" applyAlignment="1">
      <alignment horizontal="center" vertical="center" textRotation="90" wrapText="1"/>
    </xf>
    <xf numFmtId="0" fontId="45" fillId="14" borderId="8" xfId="9" applyFont="1" applyFill="1" applyBorder="1" applyAlignment="1">
      <alignment horizontal="center" vertical="center" textRotation="90" wrapText="1"/>
    </xf>
    <xf numFmtId="0" fontId="45" fillId="14" borderId="8" xfId="9" applyFont="1" applyFill="1" applyBorder="1" applyAlignment="1">
      <alignment horizontal="center" vertical="center" textRotation="90"/>
    </xf>
    <xf numFmtId="0" fontId="45" fillId="14" borderId="17" xfId="9" applyFont="1" applyFill="1" applyBorder="1" applyAlignment="1">
      <alignment horizontal="center" vertical="center" textRotation="90" wrapText="1"/>
    </xf>
    <xf numFmtId="0" fontId="45" fillId="14" borderId="34" xfId="9" applyFont="1" applyFill="1" applyBorder="1" applyAlignment="1">
      <alignment horizontal="center" vertical="center" textRotation="90" wrapText="1"/>
    </xf>
    <xf numFmtId="0" fontId="13" fillId="14" borderId="6" xfId="9" applyFont="1" applyFill="1" applyBorder="1" applyAlignment="1">
      <alignment horizontal="center" vertical="center"/>
    </xf>
    <xf numFmtId="0" fontId="8" fillId="14" borderId="4" xfId="9" applyFont="1" applyFill="1" applyBorder="1" applyAlignment="1">
      <alignment horizontal="center" vertical="center"/>
    </xf>
    <xf numFmtId="0" fontId="13" fillId="14" borderId="47" xfId="9" applyFont="1" applyFill="1" applyBorder="1" applyAlignment="1">
      <alignment horizontal="center" vertical="center"/>
    </xf>
    <xf numFmtId="0" fontId="13" fillId="14" borderId="60" xfId="9" applyFont="1" applyFill="1" applyBorder="1" applyAlignment="1">
      <alignment horizontal="center" vertical="center"/>
    </xf>
    <xf numFmtId="0" fontId="13" fillId="14" borderId="2" xfId="9" applyFont="1" applyFill="1" applyBorder="1" applyAlignment="1">
      <alignment horizontal="center" vertical="center"/>
    </xf>
    <xf numFmtId="0" fontId="13" fillId="14" borderId="1" xfId="9" applyFont="1" applyFill="1" applyBorder="1" applyAlignment="1">
      <alignment horizontal="center" vertical="center"/>
    </xf>
    <xf numFmtId="0" fontId="13" fillId="14" borderId="48" xfId="9" applyFont="1" applyFill="1" applyBorder="1" applyAlignment="1">
      <alignment horizontal="center" vertical="center"/>
    </xf>
    <xf numFmtId="0" fontId="46" fillId="16" borderId="42" xfId="0" applyFont="1" applyFill="1" applyBorder="1" applyAlignment="1">
      <alignment horizontal="center" vertical="center"/>
    </xf>
    <xf numFmtId="1" fontId="46" fillId="16" borderId="61" xfId="0" applyNumberFormat="1" applyFont="1" applyFill="1" applyBorder="1" applyAlignment="1">
      <alignment horizontal="center" vertical="center"/>
    </xf>
    <xf numFmtId="9" fontId="46" fillId="16" borderId="61" xfId="4" applyFont="1" applyFill="1" applyBorder="1" applyAlignment="1">
      <alignment horizontal="center" vertical="center"/>
    </xf>
    <xf numFmtId="1" fontId="46" fillId="16" borderId="51" xfId="0" applyNumberFormat="1" applyFont="1" applyFill="1" applyBorder="1" applyAlignment="1">
      <alignment horizontal="center" vertical="center"/>
    </xf>
    <xf numFmtId="1" fontId="46" fillId="16" borderId="42" xfId="0" applyNumberFormat="1" applyFont="1" applyFill="1" applyBorder="1" applyAlignment="1">
      <alignment horizontal="center" vertical="center"/>
    </xf>
    <xf numFmtId="1" fontId="46" fillId="16" borderId="63" xfId="0" applyNumberFormat="1" applyFont="1" applyFill="1" applyBorder="1" applyAlignment="1">
      <alignment horizontal="center" vertical="center"/>
    </xf>
    <xf numFmtId="165" fontId="46" fillId="16" borderId="63" xfId="0" applyNumberFormat="1" applyFont="1" applyFill="1" applyBorder="1" applyAlignment="1">
      <alignment horizontal="center" vertical="center"/>
    </xf>
    <xf numFmtId="1" fontId="46" fillId="16" borderId="41" xfId="0" applyNumberFormat="1" applyFont="1" applyFill="1" applyBorder="1" applyAlignment="1">
      <alignment horizontal="center" vertical="center"/>
    </xf>
    <xf numFmtId="1" fontId="46" fillId="16" borderId="43" xfId="0" applyNumberFormat="1" applyFont="1" applyFill="1" applyBorder="1" applyAlignment="1">
      <alignment horizontal="center" vertical="center"/>
    </xf>
    <xf numFmtId="0" fontId="25" fillId="17" borderId="42" xfId="0" applyFont="1" applyFill="1" applyBorder="1" applyAlignment="1">
      <alignment horizontal="center" vertical="center"/>
    </xf>
    <xf numFmtId="0" fontId="25" fillId="17" borderId="61" xfId="0" applyFont="1" applyFill="1" applyBorder="1" applyAlignment="1">
      <alignment horizontal="center" vertical="center"/>
    </xf>
    <xf numFmtId="167" fontId="25" fillId="17" borderId="61" xfId="4" applyNumberFormat="1" applyFont="1" applyFill="1" applyBorder="1" applyAlignment="1">
      <alignment horizontal="center" vertical="center"/>
    </xf>
    <xf numFmtId="0" fontId="25" fillId="17" borderId="51" xfId="0" applyFont="1" applyFill="1" applyBorder="1" applyAlignment="1">
      <alignment horizontal="center" vertical="center"/>
    </xf>
    <xf numFmtId="0" fontId="25" fillId="17" borderId="63" xfId="0" applyFont="1" applyFill="1" applyBorder="1" applyAlignment="1">
      <alignment horizontal="center" vertical="center"/>
    </xf>
    <xf numFmtId="0" fontId="25" fillId="17" borderId="41" xfId="0" applyFont="1" applyFill="1" applyBorder="1" applyAlignment="1">
      <alignment horizontal="center" vertical="center"/>
    </xf>
    <xf numFmtId="0" fontId="25" fillId="17" borderId="43" xfId="0" applyFont="1" applyFill="1" applyBorder="1" applyAlignment="1">
      <alignment horizontal="center" vertical="center"/>
    </xf>
    <xf numFmtId="166" fontId="32" fillId="0" borderId="62" xfId="1" applyNumberFormat="1" applyFont="1" applyFill="1" applyBorder="1" applyAlignment="1" applyProtection="1">
      <alignment horizontal="center" vertical="center"/>
      <protection locked="0"/>
    </xf>
    <xf numFmtId="166" fontId="32" fillId="0" borderId="56" xfId="1" applyNumberFormat="1" applyFont="1" applyFill="1" applyBorder="1" applyAlignment="1" applyProtection="1">
      <alignment horizontal="center" vertical="center"/>
      <protection locked="0"/>
    </xf>
    <xf numFmtId="166" fontId="32" fillId="0" borderId="76" xfId="1" applyNumberFormat="1" applyFont="1" applyFill="1" applyBorder="1" applyAlignment="1" applyProtection="1">
      <alignment horizontal="center" vertical="center"/>
      <protection locked="0"/>
    </xf>
    <xf numFmtId="0" fontId="33" fillId="0" borderId="3" xfId="1" applyFont="1" applyFill="1" applyBorder="1" applyAlignment="1">
      <alignment horizontal="left" vertical="center"/>
    </xf>
    <xf numFmtId="0" fontId="33" fillId="0" borderId="20" xfId="1" applyFont="1" applyFill="1" applyBorder="1" applyAlignment="1">
      <alignment horizontal="center" vertical="center"/>
    </xf>
    <xf numFmtId="0" fontId="33" fillId="0" borderId="79" xfId="1" applyFont="1" applyFill="1" applyBorder="1" applyAlignment="1" applyProtection="1">
      <alignment horizontal="left" vertical="center" wrapText="1"/>
      <protection locked="0"/>
    </xf>
    <xf numFmtId="0" fontId="21" fillId="0" borderId="13" xfId="1" applyNumberFormat="1" applyFont="1" applyFill="1" applyBorder="1" applyAlignment="1" applyProtection="1">
      <alignment horizontal="center" vertical="center"/>
      <protection locked="0"/>
    </xf>
    <xf numFmtId="0" fontId="21" fillId="0" borderId="11" xfId="1" applyFont="1" applyFill="1" applyBorder="1" applyAlignment="1" applyProtection="1">
      <alignment horizontal="center" vertical="center"/>
      <protection locked="0"/>
    </xf>
    <xf numFmtId="0" fontId="21" fillId="0" borderId="11" xfId="1" applyFont="1" applyFill="1" applyBorder="1" applyAlignment="1">
      <alignment horizontal="center" vertical="center"/>
    </xf>
    <xf numFmtId="0" fontId="21" fillId="0" borderId="19" xfId="1" applyFont="1" applyFill="1" applyBorder="1" applyAlignment="1">
      <alignment horizontal="center" vertical="center"/>
    </xf>
    <xf numFmtId="1" fontId="32" fillId="0" borderId="76" xfId="1" applyNumberFormat="1" applyFont="1" applyFill="1" applyBorder="1" applyAlignment="1">
      <alignment horizontal="center" vertical="center"/>
    </xf>
    <xf numFmtId="0" fontId="32" fillId="0" borderId="20" xfId="1" applyFont="1" applyFill="1" applyBorder="1" applyAlignment="1">
      <alignment horizontal="center" vertical="center"/>
    </xf>
    <xf numFmtId="0" fontId="32" fillId="0" borderId="19" xfId="1" applyFont="1" applyFill="1" applyBorder="1" applyAlignment="1">
      <alignment horizontal="center" vertical="center"/>
    </xf>
    <xf numFmtId="0" fontId="32" fillId="0" borderId="60" xfId="1" applyFont="1" applyFill="1" applyBorder="1" applyAlignment="1">
      <alignment horizontal="center" vertical="center"/>
    </xf>
    <xf numFmtId="49" fontId="32" fillId="14" borderId="56" xfId="0" applyNumberFormat="1" applyFont="1" applyFill="1" applyBorder="1" applyAlignment="1" applyProtection="1">
      <alignment horizontal="center" vertical="center" wrapText="1"/>
      <protection locked="0"/>
    </xf>
    <xf numFmtId="164" fontId="17" fillId="3" borderId="61" xfId="1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36" fillId="0" borderId="23" xfId="1" applyFont="1" applyFill="1" applyBorder="1" applyAlignment="1" applyProtection="1">
      <alignment horizontal="center" vertical="center" wrapText="1"/>
      <protection locked="0"/>
    </xf>
    <xf numFmtId="0" fontId="22" fillId="0" borderId="2" xfId="0" applyFont="1" applyFill="1" applyBorder="1" applyAlignment="1">
      <alignment vertical="center" wrapText="1"/>
    </xf>
    <xf numFmtId="0" fontId="36" fillId="0" borderId="37" xfId="1" applyFont="1" applyFill="1" applyBorder="1" applyAlignment="1" applyProtection="1">
      <alignment horizontal="center" vertical="center" wrapText="1"/>
      <protection locked="0"/>
    </xf>
    <xf numFmtId="0" fontId="36" fillId="14" borderId="9" xfId="0" applyFont="1" applyFill="1" applyBorder="1" applyAlignment="1" applyProtection="1">
      <alignment horizontal="center" vertical="center" wrapText="1"/>
      <protection locked="0"/>
    </xf>
    <xf numFmtId="0" fontId="10" fillId="14" borderId="51" xfId="1" applyFont="1" applyFill="1" applyBorder="1" applyAlignment="1">
      <alignment horizontal="center" vertical="center" wrapText="1"/>
    </xf>
    <xf numFmtId="0" fontId="17" fillId="14" borderId="51" xfId="1" applyFont="1" applyFill="1" applyBorder="1" applyAlignment="1">
      <alignment horizontal="center" vertical="center"/>
    </xf>
    <xf numFmtId="1" fontId="21" fillId="14" borderId="16" xfId="1" applyNumberFormat="1" applyFont="1" applyFill="1" applyBorder="1" applyAlignment="1">
      <alignment horizontal="center" vertical="center"/>
    </xf>
    <xf numFmtId="1" fontId="21" fillId="14" borderId="34" xfId="1" applyNumberFormat="1" applyFont="1" applyFill="1" applyBorder="1" applyAlignment="1">
      <alignment horizontal="center" vertical="center"/>
    </xf>
    <xf numFmtId="1" fontId="21" fillId="14" borderId="69" xfId="1" applyNumberFormat="1" applyFont="1" applyFill="1" applyBorder="1" applyAlignment="1">
      <alignment horizontal="center" vertical="center"/>
    </xf>
    <xf numFmtId="1" fontId="32" fillId="0" borderId="62" xfId="0" applyNumberFormat="1" applyFont="1" applyFill="1" applyBorder="1" applyAlignment="1">
      <alignment horizontal="center" vertical="center"/>
    </xf>
    <xf numFmtId="1" fontId="33" fillId="0" borderId="44" xfId="0" applyNumberFormat="1" applyFont="1" applyFill="1" applyBorder="1" applyAlignment="1">
      <alignment horizontal="center" vertical="center"/>
    </xf>
    <xf numFmtId="1" fontId="32" fillId="0" borderId="62" xfId="0" applyNumberFormat="1" applyFont="1" applyFill="1" applyBorder="1" applyAlignment="1" applyProtection="1">
      <alignment horizontal="center" vertical="center"/>
      <protection locked="0"/>
    </xf>
    <xf numFmtId="0" fontId="33" fillId="0" borderId="23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46" xfId="0" applyFont="1" applyFill="1" applyBorder="1" applyAlignment="1">
      <alignment horizontal="center" vertical="center"/>
    </xf>
    <xf numFmtId="0" fontId="33" fillId="0" borderId="62" xfId="0" applyFont="1" applyFill="1" applyBorder="1" applyAlignment="1">
      <alignment horizontal="center" vertical="center"/>
    </xf>
    <xf numFmtId="0" fontId="32" fillId="0" borderId="44" xfId="0" applyFont="1" applyFill="1" applyBorder="1" applyAlignment="1">
      <alignment horizontal="center" vertical="center"/>
    </xf>
    <xf numFmtId="0" fontId="32" fillId="0" borderId="46" xfId="0" applyFont="1" applyFill="1" applyBorder="1" applyAlignment="1">
      <alignment horizontal="center" vertical="center"/>
    </xf>
    <xf numFmtId="0" fontId="33" fillId="0" borderId="44" xfId="0" applyFont="1" applyFill="1" applyBorder="1" applyAlignment="1">
      <alignment horizontal="center" vertical="center"/>
    </xf>
    <xf numFmtId="0" fontId="17" fillId="0" borderId="23" xfId="3" applyFont="1" applyFill="1" applyBorder="1" applyAlignment="1">
      <alignment horizontal="center" vertical="center"/>
    </xf>
    <xf numFmtId="0" fontId="17" fillId="0" borderId="46" xfId="3" applyFont="1" applyFill="1" applyBorder="1" applyAlignment="1">
      <alignment horizontal="center" vertical="center"/>
    </xf>
    <xf numFmtId="1" fontId="21" fillId="14" borderId="45" xfId="1" applyNumberFormat="1" applyFont="1" applyFill="1" applyBorder="1" applyAlignment="1">
      <alignment horizontal="center" vertical="center"/>
    </xf>
    <xf numFmtId="0" fontId="32" fillId="18" borderId="56" xfId="1" applyFont="1" applyFill="1" applyBorder="1" applyAlignment="1" applyProtection="1">
      <alignment horizontal="left" vertical="center"/>
      <protection locked="0"/>
    </xf>
    <xf numFmtId="167" fontId="48" fillId="0" borderId="0" xfId="0" applyNumberFormat="1" applyFont="1" applyFill="1" applyAlignment="1">
      <alignment wrapText="1"/>
    </xf>
    <xf numFmtId="0" fontId="5" fillId="0" borderId="6" xfId="1" applyFont="1" applyFill="1" applyBorder="1" applyAlignment="1">
      <alignment horizontal="center" vertical="center"/>
    </xf>
    <xf numFmtId="0" fontId="22" fillId="0" borderId="0" xfId="0" applyFont="1" applyFill="1" applyAlignment="1">
      <alignment wrapText="1"/>
    </xf>
    <xf numFmtId="0" fontId="15" fillId="14" borderId="38" xfId="9" applyFont="1" applyFill="1" applyBorder="1" applyAlignment="1">
      <alignment horizontal="center" vertical="center"/>
    </xf>
    <xf numFmtId="0" fontId="0" fillId="14" borderId="39" xfId="0" applyFill="1" applyBorder="1" applyAlignment="1"/>
    <xf numFmtId="0" fontId="0" fillId="14" borderId="40" xfId="0" applyFill="1" applyBorder="1" applyAlignment="1"/>
    <xf numFmtId="0" fontId="3" fillId="0" borderId="0" xfId="1" applyFont="1" applyAlignment="1">
      <alignment horizontal="center" wrapText="1"/>
    </xf>
    <xf numFmtId="0" fontId="6" fillId="0" borderId="38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 wrapText="1"/>
    </xf>
    <xf numFmtId="0" fontId="14" fillId="0" borderId="66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33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1" fillId="0" borderId="35" xfId="1" applyFont="1" applyBorder="1" applyAlignment="1">
      <alignment horizontal="center" vertical="center" wrapText="1"/>
    </xf>
    <xf numFmtId="0" fontId="21" fillId="0" borderId="36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52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5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0" fontId="3" fillId="0" borderId="49" xfId="1" applyFont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top" wrapText="1"/>
    </xf>
    <xf numFmtId="0" fontId="12" fillId="14" borderId="41" xfId="1" applyFont="1" applyFill="1" applyBorder="1" applyAlignment="1">
      <alignment horizontal="center" vertical="center" wrapText="1"/>
    </xf>
    <xf numFmtId="0" fontId="12" fillId="14" borderId="42" xfId="1" applyFont="1" applyFill="1" applyBorder="1" applyAlignment="1">
      <alignment horizontal="center" vertical="center" wrapText="1"/>
    </xf>
    <xf numFmtId="0" fontId="12" fillId="14" borderId="63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0" fontId="6" fillId="14" borderId="57" xfId="1" applyFont="1" applyFill="1" applyBorder="1" applyAlignment="1">
      <alignment horizontal="center" vertical="center" textRotation="90" wrapText="1"/>
    </xf>
    <xf numFmtId="0" fontId="6" fillId="14" borderId="25" xfId="1" applyFont="1" applyFill="1" applyBorder="1" applyAlignment="1">
      <alignment horizontal="center" vertical="center" textRotation="90" wrapText="1"/>
    </xf>
    <xf numFmtId="0" fontId="1" fillId="14" borderId="25" xfId="1" applyFont="1" applyFill="1" applyBorder="1" applyAlignment="1">
      <alignment horizontal="center" vertical="center" textRotation="90" wrapText="1"/>
    </xf>
    <xf numFmtId="0" fontId="1" fillId="14" borderId="27" xfId="1" applyFont="1" applyFill="1" applyBorder="1" applyAlignment="1">
      <alignment horizontal="center" vertical="center" textRotation="90" wrapText="1"/>
    </xf>
    <xf numFmtId="0" fontId="3" fillId="15" borderId="38" xfId="1" applyFont="1" applyFill="1" applyBorder="1" applyAlignment="1">
      <alignment horizontal="center" vertical="center"/>
    </xf>
    <xf numFmtId="0" fontId="0" fillId="15" borderId="39" xfId="0" applyFill="1" applyBorder="1" applyAlignment="1"/>
    <xf numFmtId="0" fontId="6" fillId="0" borderId="32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5" fillId="0" borderId="0" xfId="1" applyFont="1" applyFill="1" applyAlignment="1">
      <alignment horizontal="left" wrapText="1"/>
    </xf>
    <xf numFmtId="0" fontId="10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5" fillId="3" borderId="0" xfId="0" applyFont="1" applyFill="1" applyAlignment="1">
      <alignment horizontal="left" vertical="center" wrapText="1"/>
    </xf>
    <xf numFmtId="0" fontId="40" fillId="3" borderId="0" xfId="1" applyFont="1" applyFill="1" applyAlignment="1">
      <alignment horizontal="center" wrapText="1"/>
    </xf>
    <xf numFmtId="0" fontId="10" fillId="0" borderId="0" xfId="1" applyFont="1" applyAlignment="1">
      <alignment horizontal="center" vertical="center" wrapText="1"/>
    </xf>
    <xf numFmtId="0" fontId="39" fillId="12" borderId="0" xfId="1" applyFont="1" applyFill="1" applyAlignment="1">
      <alignment horizontal="center" wrapText="1"/>
    </xf>
    <xf numFmtId="0" fontId="10" fillId="0" borderId="0" xfId="1" applyFont="1" applyAlignment="1">
      <alignment horizontal="center" wrapText="1"/>
    </xf>
    <xf numFmtId="0" fontId="17" fillId="0" borderId="0" xfId="1" applyFont="1" applyAlignment="1">
      <alignment horizontal="center" wrapText="1"/>
    </xf>
    <xf numFmtId="0" fontId="9" fillId="0" borderId="0" xfId="1" applyFont="1" applyAlignment="1">
      <alignment horizontal="center" vertical="center" wrapText="1"/>
    </xf>
    <xf numFmtId="0" fontId="9" fillId="0" borderId="0" xfId="2" applyFont="1" applyAlignment="1">
      <alignment horizontal="center" wrapText="1"/>
    </xf>
    <xf numFmtId="0" fontId="3" fillId="0" borderId="38" xfId="1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vertical="center"/>
    </xf>
    <xf numFmtId="0" fontId="44" fillId="0" borderId="40" xfId="0" applyFont="1" applyFill="1" applyBorder="1" applyAlignment="1">
      <alignment vertical="center"/>
    </xf>
    <xf numFmtId="0" fontId="5" fillId="14" borderId="0" xfId="1" applyFont="1" applyFill="1" applyAlignment="1">
      <alignment horizontal="left" wrapText="1"/>
    </xf>
    <xf numFmtId="0" fontId="0" fillId="15" borderId="39" xfId="0" applyFill="1" applyBorder="1" applyAlignment="1">
      <alignment vertical="center"/>
    </xf>
    <xf numFmtId="0" fontId="0" fillId="15" borderId="40" xfId="0" applyFill="1" applyBorder="1" applyAlignment="1">
      <alignment vertical="center"/>
    </xf>
    <xf numFmtId="0" fontId="6" fillId="14" borderId="71" xfId="1" applyFont="1" applyFill="1" applyBorder="1" applyAlignment="1">
      <alignment horizontal="left" vertical="center" wrapText="1"/>
    </xf>
    <xf numFmtId="0" fontId="6" fillId="14" borderId="31" xfId="1" applyFont="1" applyFill="1" applyBorder="1" applyAlignment="1">
      <alignment horizontal="left" vertical="center" wrapText="1"/>
    </xf>
    <xf numFmtId="0" fontId="6" fillId="14" borderId="32" xfId="1" applyFont="1" applyFill="1" applyBorder="1" applyAlignment="1">
      <alignment horizontal="left" vertical="center" wrapText="1"/>
    </xf>
    <xf numFmtId="0" fontId="6" fillId="0" borderId="64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15" fillId="0" borderId="66" xfId="1" applyFont="1" applyBorder="1" applyAlignment="1">
      <alignment horizontal="center" vertical="center" wrapText="1"/>
    </xf>
    <xf numFmtId="0" fontId="6" fillId="14" borderId="64" xfId="1" applyFont="1" applyFill="1" applyBorder="1" applyAlignment="1">
      <alignment horizontal="left" vertical="center" wrapText="1"/>
    </xf>
    <xf numFmtId="0" fontId="6" fillId="14" borderId="10" xfId="1" applyFont="1" applyFill="1" applyBorder="1" applyAlignment="1">
      <alignment horizontal="left" vertical="center" wrapText="1"/>
    </xf>
    <xf numFmtId="0" fontId="6" fillId="14" borderId="3" xfId="1" applyFont="1" applyFill="1" applyBorder="1" applyAlignment="1">
      <alignment horizontal="left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25" fillId="17" borderId="38" xfId="0" applyFont="1" applyFill="1" applyBorder="1" applyAlignment="1">
      <alignment vertical="center" wrapText="1"/>
    </xf>
    <xf numFmtId="0" fontId="47" fillId="0" borderId="51" xfId="0" applyFont="1" applyBorder="1" applyAlignment="1">
      <alignment vertical="center" wrapText="1"/>
    </xf>
    <xf numFmtId="0" fontId="21" fillId="0" borderId="0" xfId="1" applyFont="1" applyAlignment="1">
      <alignment horizontal="center" wrapText="1"/>
    </xf>
    <xf numFmtId="0" fontId="20" fillId="14" borderId="38" xfId="0" applyFont="1" applyFill="1" applyBorder="1" applyAlignment="1">
      <alignment horizontal="center" vertical="center" wrapText="1"/>
    </xf>
    <xf numFmtId="0" fontId="20" fillId="14" borderId="39" xfId="0" applyFont="1" applyFill="1" applyBorder="1" applyAlignment="1">
      <alignment horizontal="center" vertical="center" wrapText="1"/>
    </xf>
    <xf numFmtId="0" fontId="20" fillId="14" borderId="40" xfId="0" applyFont="1" applyFill="1" applyBorder="1" applyAlignment="1">
      <alignment horizontal="center" vertical="center" wrapText="1"/>
    </xf>
    <xf numFmtId="164" fontId="26" fillId="0" borderId="0" xfId="2" applyNumberFormat="1" applyFont="1" applyAlignment="1">
      <alignment horizontal="left" vertical="center" wrapText="1"/>
    </xf>
    <xf numFmtId="0" fontId="24" fillId="0" borderId="0" xfId="2" applyFont="1" applyAlignment="1">
      <alignment horizontal="left" vertical="center" wrapText="1"/>
    </xf>
    <xf numFmtId="0" fontId="25" fillId="0" borderId="0" xfId="2" applyFont="1" applyAlignment="1">
      <alignment vertical="center" wrapText="1"/>
    </xf>
    <xf numFmtId="0" fontId="27" fillId="0" borderId="0" xfId="2" applyFont="1" applyAlignment="1">
      <alignment vertical="center" wrapText="1"/>
    </xf>
    <xf numFmtId="0" fontId="17" fillId="0" borderId="71" xfId="1" applyFont="1" applyBorder="1" applyAlignment="1">
      <alignment horizontal="left" vertical="center" wrapText="1"/>
    </xf>
    <xf numFmtId="0" fontId="17" fillId="0" borderId="31" xfId="1" applyFont="1" applyBorder="1" applyAlignment="1">
      <alignment horizontal="left" vertical="center" wrapText="1"/>
    </xf>
    <xf numFmtId="0" fontId="17" fillId="14" borderId="38" xfId="1" applyFont="1" applyFill="1" applyBorder="1" applyAlignment="1">
      <alignment horizontal="left" vertical="center"/>
    </xf>
    <xf numFmtId="0" fontId="17" fillId="14" borderId="39" xfId="1" applyFont="1" applyFill="1" applyBorder="1" applyAlignment="1">
      <alignment horizontal="left" vertical="center"/>
    </xf>
    <xf numFmtId="0" fontId="17" fillId="14" borderId="40" xfId="1" applyFont="1" applyFill="1" applyBorder="1" applyAlignment="1">
      <alignment horizontal="left" vertical="center"/>
    </xf>
    <xf numFmtId="0" fontId="17" fillId="0" borderId="65" xfId="1" applyFont="1" applyBorder="1" applyAlignment="1">
      <alignment horizontal="left" vertical="center"/>
    </xf>
    <xf numFmtId="0" fontId="17" fillId="0" borderId="22" xfId="1" applyFont="1" applyBorder="1" applyAlignment="1">
      <alignment horizontal="left" vertical="center"/>
    </xf>
    <xf numFmtId="0" fontId="17" fillId="0" borderId="64" xfId="1" applyFont="1" applyBorder="1" applyAlignment="1">
      <alignment horizontal="left" vertical="center"/>
    </xf>
    <xf numFmtId="0" fontId="17" fillId="0" borderId="10" xfId="1" applyFont="1" applyBorder="1" applyAlignment="1">
      <alignment horizontal="left" vertical="center"/>
    </xf>
    <xf numFmtId="0" fontId="17" fillId="0" borderId="27" xfId="1" applyFont="1" applyBorder="1" applyAlignment="1">
      <alignment horizontal="left" vertical="center"/>
    </xf>
    <xf numFmtId="0" fontId="17" fillId="0" borderId="28" xfId="1" applyFont="1" applyBorder="1" applyAlignment="1">
      <alignment horizontal="left" vertical="center"/>
    </xf>
    <xf numFmtId="0" fontId="17" fillId="6" borderId="38" xfId="1" applyFont="1" applyFill="1" applyBorder="1" applyAlignment="1">
      <alignment horizontal="center" vertical="center"/>
    </xf>
    <xf numFmtId="0" fontId="17" fillId="6" borderId="39" xfId="1" applyFont="1" applyFill="1" applyBorder="1" applyAlignment="1">
      <alignment horizontal="center" vertical="center"/>
    </xf>
    <xf numFmtId="0" fontId="17" fillId="6" borderId="40" xfId="1" applyFont="1" applyFill="1" applyBorder="1" applyAlignment="1">
      <alignment horizontal="center" vertical="center"/>
    </xf>
    <xf numFmtId="0" fontId="42" fillId="0" borderId="78" xfId="0" applyFont="1" applyFill="1" applyBorder="1" applyAlignment="1" applyProtection="1">
      <alignment horizontal="center" vertical="center" wrapText="1"/>
    </xf>
    <xf numFmtId="0" fontId="42" fillId="0" borderId="79" xfId="0" applyFont="1" applyFill="1" applyBorder="1" applyAlignment="1" applyProtection="1">
      <alignment horizontal="center" vertical="center" wrapText="1"/>
    </xf>
    <xf numFmtId="164" fontId="18" fillId="9" borderId="38" xfId="1" applyNumberFormat="1" applyFont="1" applyFill="1" applyBorder="1" applyAlignment="1">
      <alignment horizontal="center" vertical="center"/>
    </xf>
    <xf numFmtId="164" fontId="18" fillId="9" borderId="39" xfId="1" applyNumberFormat="1" applyFont="1" applyFill="1" applyBorder="1" applyAlignment="1">
      <alignment horizontal="center" vertical="center"/>
    </xf>
    <xf numFmtId="164" fontId="18" fillId="9" borderId="40" xfId="1" applyNumberFormat="1" applyFont="1" applyFill="1" applyBorder="1" applyAlignment="1">
      <alignment horizontal="center" vertical="center"/>
    </xf>
    <xf numFmtId="0" fontId="17" fillId="7" borderId="38" xfId="1" applyFont="1" applyFill="1" applyBorder="1" applyAlignment="1">
      <alignment horizontal="center" vertical="center"/>
    </xf>
    <xf numFmtId="0" fontId="17" fillId="7" borderId="39" xfId="1" applyFont="1" applyFill="1" applyBorder="1" applyAlignment="1">
      <alignment horizontal="center" vertical="center"/>
    </xf>
    <xf numFmtId="0" fontId="17" fillId="7" borderId="40" xfId="1" applyFont="1" applyFill="1" applyBorder="1" applyAlignment="1">
      <alignment horizontal="center" vertical="center"/>
    </xf>
    <xf numFmtId="0" fontId="17" fillId="13" borderId="57" xfId="1" applyFont="1" applyFill="1" applyBorder="1" applyAlignment="1">
      <alignment horizontal="center" vertical="center"/>
    </xf>
    <xf numFmtId="0" fontId="17" fillId="13" borderId="49" xfId="1" applyFont="1" applyFill="1" applyBorder="1" applyAlignment="1">
      <alignment horizontal="center" vertical="center"/>
    </xf>
    <xf numFmtId="0" fontId="17" fillId="13" borderId="58" xfId="1" applyFont="1" applyFill="1" applyBorder="1" applyAlignment="1">
      <alignment horizontal="center" vertical="center"/>
    </xf>
    <xf numFmtId="0" fontId="6" fillId="0" borderId="74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0" fillId="3" borderId="38" xfId="0" applyFont="1" applyFill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center" vertical="center" wrapText="1"/>
    </xf>
    <xf numFmtId="0" fontId="17" fillId="6" borderId="49" xfId="1" applyFont="1" applyFill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textRotation="90" wrapText="1"/>
    </xf>
    <xf numFmtId="0" fontId="6" fillId="5" borderId="1" xfId="0" applyFont="1" applyFill="1" applyBorder="1" applyAlignment="1">
      <alignment horizontal="center" vertical="center" textRotation="90" wrapText="1"/>
    </xf>
    <xf numFmtId="0" fontId="6" fillId="5" borderId="5" xfId="0" applyFont="1" applyFill="1" applyBorder="1" applyAlignment="1">
      <alignment horizontal="center" vertical="center" textRotation="90" wrapText="1"/>
    </xf>
    <xf numFmtId="0" fontId="6" fillId="5" borderId="30" xfId="0" applyFont="1" applyFill="1" applyBorder="1" applyAlignment="1">
      <alignment horizontal="center" vertical="center" textRotation="90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7" fillId="0" borderId="0" xfId="1" applyFont="1" applyAlignment="1">
      <alignment horizontal="left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32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8" borderId="55" xfId="0" applyFont="1" applyFill="1" applyBorder="1" applyAlignment="1">
      <alignment horizontal="center" vertical="center" textRotation="90" wrapText="1"/>
    </xf>
    <xf numFmtId="0" fontId="6" fillId="8" borderId="56" xfId="0" applyFont="1" applyFill="1" applyBorder="1" applyAlignment="1">
      <alignment horizontal="center" vertical="center" textRotation="90" wrapText="1"/>
    </xf>
    <xf numFmtId="0" fontId="6" fillId="8" borderId="70" xfId="0" applyFont="1" applyFill="1" applyBorder="1" applyAlignment="1">
      <alignment horizontal="center" vertical="center" textRotation="90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30" xfId="0" applyFont="1" applyBorder="1" applyAlignment="1">
      <alignment horizontal="center" vertical="center" textRotation="90" wrapText="1"/>
    </xf>
    <xf numFmtId="164" fontId="46" fillId="16" borderId="38" xfId="0" applyNumberFormat="1" applyFont="1" applyFill="1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1" applyFont="1" applyAlignment="1">
      <alignment horizontal="left"/>
    </xf>
    <xf numFmtId="0" fontId="21" fillId="11" borderId="0" xfId="1" applyFont="1" applyFill="1" applyBorder="1" applyAlignment="1">
      <alignment horizontal="left" vertical="center" wrapText="1"/>
    </xf>
    <xf numFmtId="0" fontId="43" fillId="11" borderId="0" xfId="0" applyFont="1" applyFill="1" applyAlignment="1">
      <alignment vertical="center"/>
    </xf>
    <xf numFmtId="0" fontId="32" fillId="3" borderId="3" xfId="0" applyFont="1" applyFill="1" applyBorder="1" applyAlignment="1" applyProtection="1">
      <alignment horizontal="center" vertical="center"/>
      <protection locked="0"/>
    </xf>
    <xf numFmtId="0" fontId="32" fillId="3" borderId="4" xfId="0" applyFont="1" applyFill="1" applyBorder="1" applyAlignment="1" applyProtection="1">
      <alignment horizontal="center" vertical="center"/>
      <protection locked="0"/>
    </xf>
    <xf numFmtId="0" fontId="32" fillId="3" borderId="5" xfId="0" applyFont="1" applyFill="1" applyBorder="1" applyAlignment="1" applyProtection="1">
      <alignment horizontal="center" vertical="center"/>
      <protection locked="0"/>
    </xf>
    <xf numFmtId="0" fontId="33" fillId="3" borderId="56" xfId="0" applyFont="1" applyFill="1" applyBorder="1" applyAlignment="1" applyProtection="1">
      <alignment horizontal="center" vertical="center"/>
      <protection locked="0"/>
    </xf>
    <xf numFmtId="1" fontId="32" fillId="3" borderId="3" xfId="0" applyNumberFormat="1" applyFont="1" applyFill="1" applyBorder="1" applyAlignment="1">
      <alignment horizontal="center" vertical="center"/>
    </xf>
    <xf numFmtId="1" fontId="33" fillId="3" borderId="4" xfId="0" applyNumberFormat="1" applyFont="1" applyFill="1" applyBorder="1" applyAlignment="1">
      <alignment horizontal="center" vertical="center"/>
    </xf>
    <xf numFmtId="1" fontId="32" fillId="3" borderId="4" xfId="0" applyNumberFormat="1" applyFont="1" applyFill="1" applyBorder="1" applyAlignment="1" applyProtection="1">
      <alignment horizontal="center" vertical="center"/>
      <protection locked="0"/>
    </xf>
    <xf numFmtId="1" fontId="32" fillId="3" borderId="5" xfId="0" applyNumberFormat="1" applyFont="1" applyFill="1" applyBorder="1" applyAlignment="1" applyProtection="1">
      <alignment horizontal="center" vertical="center"/>
      <protection locked="0"/>
    </xf>
    <xf numFmtId="1" fontId="32" fillId="3" borderId="56" xfId="0" applyNumberFormat="1" applyFont="1" applyFill="1" applyBorder="1" applyAlignment="1" applyProtection="1">
      <alignment horizontal="center" vertical="center"/>
      <protection locked="0"/>
    </xf>
    <xf numFmtId="0" fontId="32" fillId="3" borderId="47" xfId="0" applyFont="1" applyFill="1" applyBorder="1" applyAlignment="1" applyProtection="1">
      <alignment horizontal="center" vertical="center"/>
      <protection locked="0"/>
    </xf>
    <xf numFmtId="0" fontId="41" fillId="0" borderId="55" xfId="0" applyFont="1" applyFill="1" applyBorder="1" applyAlignment="1">
      <alignment horizontal="center" vertical="center"/>
    </xf>
    <xf numFmtId="0" fontId="32" fillId="0" borderId="55" xfId="1" applyFont="1" applyFill="1" applyBorder="1" applyAlignment="1" applyProtection="1">
      <alignment horizontal="left" vertical="center" wrapText="1"/>
      <protection locked="0"/>
    </xf>
    <xf numFmtId="1" fontId="32" fillId="0" borderId="8" xfId="1" applyNumberFormat="1" applyFont="1" applyFill="1" applyBorder="1" applyAlignment="1">
      <alignment horizontal="center" vertical="center"/>
    </xf>
    <xf numFmtId="1" fontId="33" fillId="0" borderId="17" xfId="1" applyNumberFormat="1" applyFont="1" applyFill="1" applyBorder="1" applyAlignment="1">
      <alignment horizontal="center" vertical="center"/>
    </xf>
    <xf numFmtId="0" fontId="41" fillId="0" borderId="56" xfId="0" applyFont="1" applyFill="1" applyBorder="1" applyAlignment="1">
      <alignment horizontal="center" vertical="center"/>
    </xf>
    <xf numFmtId="1" fontId="32" fillId="0" borderId="9" xfId="1" applyNumberFormat="1" applyFont="1" applyFill="1" applyBorder="1" applyAlignment="1">
      <alignment horizontal="center" vertical="center"/>
    </xf>
    <xf numFmtId="1" fontId="32" fillId="0" borderId="4" xfId="3" applyNumberFormat="1" applyFont="1" applyFill="1" applyBorder="1" applyAlignment="1" applyProtection="1">
      <alignment horizontal="center" vertical="center"/>
      <protection locked="0"/>
    </xf>
    <xf numFmtId="1" fontId="32" fillId="0" borderId="47" xfId="3" applyNumberFormat="1" applyFont="1" applyFill="1" applyBorder="1" applyAlignment="1" applyProtection="1">
      <alignment horizontal="center" vertical="center"/>
      <protection locked="0"/>
    </xf>
    <xf numFmtId="0" fontId="32" fillId="0" borderId="56" xfId="0" applyFont="1" applyFill="1" applyBorder="1" applyAlignment="1" applyProtection="1">
      <alignment horizontal="left" vertical="center" wrapText="1"/>
      <protection locked="0"/>
    </xf>
    <xf numFmtId="1" fontId="32" fillId="0" borderId="4" xfId="0" applyNumberFormat="1" applyFont="1" applyFill="1" applyBorder="1" applyAlignment="1" applyProtection="1">
      <alignment horizontal="center" vertical="center"/>
      <protection locked="0"/>
    </xf>
    <xf numFmtId="1" fontId="32" fillId="0" borderId="47" xfId="0" applyNumberFormat="1" applyFont="1" applyFill="1" applyBorder="1" applyAlignment="1" applyProtection="1">
      <alignment horizontal="center" vertical="center"/>
      <protection locked="0"/>
    </xf>
    <xf numFmtId="1" fontId="32" fillId="0" borderId="4" xfId="1" applyNumberFormat="1" applyFont="1" applyFill="1" applyBorder="1" applyAlignment="1">
      <alignment horizontal="center" vertical="center"/>
    </xf>
    <xf numFmtId="0" fontId="34" fillId="0" borderId="56" xfId="0" applyFont="1" applyFill="1" applyBorder="1" applyAlignment="1" applyProtection="1">
      <alignment horizontal="left" vertical="center"/>
      <protection locked="0"/>
    </xf>
    <xf numFmtId="1" fontId="34" fillId="0" borderId="4" xfId="0" applyNumberFormat="1" applyFont="1" applyFill="1" applyBorder="1" applyAlignment="1" applyProtection="1">
      <alignment horizontal="center" vertical="center"/>
      <protection locked="0"/>
    </xf>
    <xf numFmtId="0" fontId="32" fillId="0" borderId="62" xfId="1" applyFont="1" applyFill="1" applyBorder="1" applyAlignment="1" applyProtection="1">
      <alignment horizontal="left" vertical="center"/>
      <protection locked="0"/>
    </xf>
    <xf numFmtId="1" fontId="32" fillId="0" borderId="21" xfId="1" applyNumberFormat="1" applyFont="1" applyFill="1" applyBorder="1" applyAlignment="1">
      <alignment horizontal="center" vertical="center"/>
    </xf>
    <xf numFmtId="0" fontId="32" fillId="0" borderId="56" xfId="0" applyFont="1" applyFill="1" applyBorder="1" applyAlignment="1">
      <alignment horizontal="left" vertical="center" wrapText="1"/>
    </xf>
    <xf numFmtId="0" fontId="33" fillId="0" borderId="56" xfId="1" applyFont="1" applyFill="1" applyBorder="1" applyAlignment="1" applyProtection="1">
      <alignment horizontal="center" vertical="center" wrapText="1"/>
      <protection locked="0"/>
    </xf>
    <xf numFmtId="0" fontId="32" fillId="0" borderId="56" xfId="1" applyFont="1" applyFill="1" applyBorder="1" applyAlignment="1" applyProtection="1">
      <alignment horizontal="left" vertical="center" wrapText="1"/>
      <protection locked="0"/>
    </xf>
    <xf numFmtId="0" fontId="32" fillId="0" borderId="76" xfId="1" applyFont="1" applyFill="1" applyBorder="1" applyAlignment="1" applyProtection="1">
      <alignment horizontal="left" vertical="center" wrapText="1"/>
      <protection locked="0"/>
    </xf>
    <xf numFmtId="0" fontId="33" fillId="0" borderId="76" xfId="1" applyFont="1" applyFill="1" applyBorder="1" applyAlignment="1">
      <alignment horizontal="center" vertical="center"/>
    </xf>
    <xf numFmtId="1" fontId="32" fillId="0" borderId="20" xfId="1" applyNumberFormat="1" applyFont="1" applyFill="1" applyBorder="1" applyAlignment="1">
      <alignment horizontal="center" vertical="center"/>
    </xf>
    <xf numFmtId="1" fontId="32" fillId="0" borderId="11" xfId="1" applyNumberFormat="1" applyFont="1" applyFill="1" applyBorder="1" applyAlignment="1">
      <alignment horizontal="center" vertical="center"/>
    </xf>
    <xf numFmtId="1" fontId="32" fillId="0" borderId="19" xfId="1" applyNumberFormat="1" applyFont="1" applyFill="1" applyBorder="1" applyAlignment="1">
      <alignment horizontal="center" vertical="center"/>
    </xf>
    <xf numFmtId="0" fontId="32" fillId="0" borderId="70" xfId="1" applyFont="1" applyFill="1" applyBorder="1" applyAlignment="1" applyProtection="1">
      <alignment horizontal="left" vertical="center"/>
      <protection locked="0"/>
    </xf>
    <xf numFmtId="1" fontId="32" fillId="0" borderId="1" xfId="1" applyNumberFormat="1" applyFont="1" applyFill="1" applyBorder="1" applyAlignment="1" applyProtection="1">
      <alignment horizontal="center" vertical="center"/>
      <protection locked="0"/>
    </xf>
    <xf numFmtId="0" fontId="32" fillId="0" borderId="62" xfId="1" applyFont="1" applyFill="1" applyBorder="1" applyAlignment="1" applyProtection="1">
      <alignment vertical="center" wrapText="1"/>
      <protection locked="0"/>
    </xf>
    <xf numFmtId="1" fontId="32" fillId="0" borderId="46" xfId="1" applyNumberFormat="1" applyFont="1" applyFill="1" applyBorder="1" applyAlignment="1">
      <alignment horizontal="center" vertical="center"/>
    </xf>
    <xf numFmtId="1" fontId="33" fillId="0" borderId="4" xfId="1" applyNumberFormat="1" applyFont="1" applyFill="1" applyBorder="1" applyAlignment="1">
      <alignment horizontal="center" vertical="center"/>
    </xf>
    <xf numFmtId="49" fontId="32" fillId="0" borderId="56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56" xfId="0" applyFont="1" applyFill="1" applyBorder="1" applyAlignment="1" applyProtection="1">
      <alignment vertical="center" wrapText="1"/>
      <protection locked="0"/>
    </xf>
    <xf numFmtId="0" fontId="32" fillId="0" borderId="62" xfId="0" applyFont="1" applyFill="1" applyBorder="1" applyAlignment="1" applyProtection="1">
      <alignment vertical="center" wrapText="1"/>
      <protection locked="0"/>
    </xf>
    <xf numFmtId="1" fontId="32" fillId="0" borderId="9" xfId="0" applyNumberFormat="1" applyFont="1" applyFill="1" applyBorder="1" applyAlignment="1" applyProtection="1">
      <alignment horizontal="center" vertical="center"/>
      <protection locked="0"/>
    </xf>
    <xf numFmtId="1" fontId="32" fillId="0" borderId="46" xfId="0" applyNumberFormat="1" applyFont="1" applyFill="1" applyBorder="1" applyAlignment="1" applyProtection="1">
      <alignment horizontal="center" vertical="center"/>
      <protection locked="0"/>
    </xf>
    <xf numFmtId="49" fontId="32" fillId="0" borderId="76" xfId="0" applyNumberFormat="1" applyFont="1" applyFill="1" applyBorder="1" applyAlignment="1" applyProtection="1">
      <alignment horizontal="center" vertical="center" wrapText="1"/>
      <protection locked="0"/>
    </xf>
  </cellXfs>
  <cellStyles count="18">
    <cellStyle name="Відсотковий 2" xfId="4"/>
    <cellStyle name="Відсотковий 2 2" xfId="15"/>
    <cellStyle name="Відсотковий 2 3" xfId="14"/>
    <cellStyle name="Відсотковий 3" xfId="6"/>
    <cellStyle name="Відсотковий 4" xfId="16"/>
    <cellStyle name="Гиперссылка 2" xfId="7"/>
    <cellStyle name="Гіперпосилання 2" xfId="8"/>
    <cellStyle name="Гіперпосилання 2 2" xfId="12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7"/>
    <cellStyle name="Обычный 2 3" xfId="13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00FF00"/>
      <color rgb="FFEA9EDA"/>
      <color rgb="FF66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9"/>
  <sheetViews>
    <sheetView view="pageBreakPreview" zoomScale="60" zoomScaleNormal="60" workbookViewId="0">
      <selection activeCell="AC32" sqref="AC32:AD34"/>
    </sheetView>
  </sheetViews>
  <sheetFormatPr defaultColWidth="9.109375" defaultRowHeight="13.2" x14ac:dyDescent="0.25"/>
  <cols>
    <col min="1" max="8" width="5.6640625" style="52" customWidth="1"/>
    <col min="9" max="53" width="4.33203125" style="52" customWidth="1"/>
    <col min="54" max="16384" width="9.109375" style="52"/>
  </cols>
  <sheetData>
    <row r="1" spans="1:53" ht="15.6" x14ac:dyDescent="0.3">
      <c r="I1" s="573" t="s">
        <v>39</v>
      </c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573"/>
      <c r="Z1" s="573"/>
      <c r="AA1" s="573"/>
      <c r="AB1" s="573"/>
      <c r="AC1" s="573"/>
      <c r="AD1" s="573"/>
      <c r="AE1" s="573"/>
      <c r="AF1" s="573"/>
      <c r="AG1" s="573"/>
      <c r="AH1" s="573"/>
      <c r="AI1" s="573"/>
      <c r="AJ1" s="573"/>
      <c r="AK1" s="573"/>
      <c r="AL1" s="573"/>
      <c r="AM1" s="573"/>
      <c r="AN1" s="573"/>
      <c r="AO1" s="573"/>
      <c r="AP1" s="573"/>
      <c r="AQ1" s="573"/>
    </row>
    <row r="2" spans="1:53" s="53" customFormat="1" ht="21" customHeight="1" x14ac:dyDescent="0.3">
      <c r="B2" s="54"/>
      <c r="C2" s="54"/>
      <c r="D2" s="54"/>
      <c r="E2" s="54"/>
      <c r="F2" s="54"/>
      <c r="G2" s="54"/>
      <c r="H2" s="54"/>
      <c r="I2" s="575" t="s">
        <v>118</v>
      </c>
      <c r="J2" s="575"/>
      <c r="K2" s="575"/>
      <c r="L2" s="575"/>
      <c r="M2" s="575"/>
      <c r="N2" s="575"/>
      <c r="O2" s="575"/>
      <c r="P2" s="575"/>
      <c r="Q2" s="575"/>
      <c r="R2" s="575"/>
      <c r="S2" s="575"/>
      <c r="T2" s="575"/>
      <c r="U2" s="575"/>
      <c r="V2" s="575"/>
      <c r="W2" s="575"/>
      <c r="X2" s="575"/>
      <c r="Y2" s="575"/>
      <c r="Z2" s="575"/>
      <c r="AA2" s="575"/>
      <c r="AB2" s="575"/>
      <c r="AC2" s="575"/>
      <c r="AD2" s="575"/>
      <c r="AE2" s="575"/>
      <c r="AF2" s="575"/>
      <c r="AG2" s="575"/>
      <c r="AH2" s="575"/>
      <c r="AI2" s="575"/>
      <c r="AJ2" s="575"/>
      <c r="AK2" s="575"/>
      <c r="AL2" s="575"/>
      <c r="AM2" s="575"/>
      <c r="AN2" s="575"/>
      <c r="AO2" s="575"/>
      <c r="AP2" s="575"/>
      <c r="AQ2" s="575"/>
      <c r="AR2" s="55"/>
      <c r="AS2" s="56"/>
      <c r="AT2" s="56"/>
      <c r="AU2" s="56"/>
      <c r="AV2" s="56"/>
      <c r="AW2" s="56"/>
      <c r="AX2" s="56"/>
      <c r="AY2" s="56"/>
      <c r="AZ2" s="56"/>
      <c r="BA2" s="57"/>
    </row>
    <row r="3" spans="1:53" s="53" customFormat="1" ht="27.75" customHeight="1" x14ac:dyDescent="0.35">
      <c r="B3" s="54"/>
      <c r="C3" s="54"/>
      <c r="D3" s="54"/>
      <c r="E3" s="54"/>
      <c r="F3" s="54"/>
      <c r="G3" s="54"/>
      <c r="H3" s="54"/>
      <c r="I3" s="576" t="s">
        <v>40</v>
      </c>
      <c r="J3" s="576"/>
      <c r="K3" s="576"/>
      <c r="L3" s="576"/>
      <c r="M3" s="576"/>
      <c r="N3" s="576"/>
      <c r="O3" s="576"/>
      <c r="P3" s="576"/>
      <c r="Q3" s="576"/>
      <c r="R3" s="576"/>
      <c r="S3" s="576"/>
      <c r="T3" s="576"/>
      <c r="U3" s="576"/>
      <c r="V3" s="576"/>
      <c r="W3" s="576"/>
      <c r="X3" s="576"/>
      <c r="Y3" s="576"/>
      <c r="Z3" s="576"/>
      <c r="AA3" s="576"/>
      <c r="AB3" s="576"/>
      <c r="AC3" s="576"/>
      <c r="AD3" s="576"/>
      <c r="AE3" s="576"/>
      <c r="AF3" s="576"/>
      <c r="AG3" s="576"/>
      <c r="AH3" s="576"/>
      <c r="AI3" s="576"/>
      <c r="AJ3" s="576"/>
      <c r="AK3" s="576"/>
      <c r="AL3" s="576"/>
      <c r="AM3" s="576"/>
      <c r="AN3" s="576"/>
      <c r="AO3" s="576"/>
      <c r="AP3" s="576"/>
      <c r="AQ3" s="576"/>
      <c r="AR3" s="576"/>
      <c r="AT3" s="58"/>
      <c r="AU3" s="58"/>
      <c r="AV3" s="58"/>
      <c r="AW3" s="58"/>
      <c r="AX3" s="58"/>
      <c r="AY3" s="58"/>
      <c r="AZ3" s="58"/>
    </row>
    <row r="4" spans="1:53" ht="18" customHeight="1" x14ac:dyDescent="0.3">
      <c r="A4" s="567" t="s">
        <v>0</v>
      </c>
      <c r="B4" s="567"/>
      <c r="C4" s="567"/>
      <c r="D4" s="567"/>
      <c r="E4" s="567"/>
      <c r="F4" s="567"/>
      <c r="G4" s="567"/>
      <c r="H4" s="567"/>
      <c r="I4" s="59"/>
      <c r="J4" s="60"/>
      <c r="K4" s="60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Q4" s="567" t="s">
        <v>1</v>
      </c>
      <c r="AR4" s="567"/>
      <c r="AS4" s="567"/>
      <c r="AT4" s="567"/>
      <c r="AU4" s="567"/>
      <c r="AV4" s="567"/>
      <c r="AW4" s="567"/>
      <c r="AX4" s="567"/>
      <c r="AY4" s="567"/>
      <c r="AZ4" s="59"/>
      <c r="BA4" s="62"/>
    </row>
    <row r="5" spans="1:53" ht="18" customHeight="1" x14ac:dyDescent="0.3">
      <c r="A5" s="568" t="s">
        <v>2</v>
      </c>
      <c r="B5" s="568"/>
      <c r="C5" s="568"/>
      <c r="D5" s="568"/>
      <c r="E5" s="568"/>
      <c r="F5" s="568"/>
      <c r="G5" s="568"/>
      <c r="H5" s="568"/>
      <c r="I5" s="59"/>
      <c r="J5" s="63"/>
      <c r="K5" s="63"/>
      <c r="L5" s="575" t="s">
        <v>5</v>
      </c>
      <c r="M5" s="575"/>
      <c r="N5" s="575"/>
      <c r="O5" s="575"/>
      <c r="P5" s="575"/>
      <c r="Q5" s="575"/>
      <c r="R5" s="575"/>
      <c r="S5" s="575"/>
      <c r="T5" s="575"/>
      <c r="U5" s="575"/>
      <c r="V5" s="575"/>
      <c r="W5" s="575"/>
      <c r="X5" s="575"/>
      <c r="Y5" s="575"/>
      <c r="Z5" s="575"/>
      <c r="AA5" s="575"/>
      <c r="AB5" s="575"/>
      <c r="AC5" s="575"/>
      <c r="AD5" s="575"/>
      <c r="AE5" s="575"/>
      <c r="AF5" s="575"/>
      <c r="AG5" s="575"/>
      <c r="AH5" s="575"/>
      <c r="AI5" s="575"/>
      <c r="AJ5" s="575"/>
      <c r="AK5" s="575"/>
      <c r="AL5" s="575"/>
      <c r="AM5" s="575"/>
      <c r="AN5" s="64"/>
      <c r="AO5" s="64"/>
      <c r="AQ5" s="568" t="s">
        <v>3</v>
      </c>
      <c r="AR5" s="568"/>
      <c r="AS5" s="568"/>
      <c r="AT5" s="568"/>
      <c r="AU5" s="568"/>
      <c r="AV5" s="568"/>
      <c r="AW5" s="568"/>
      <c r="AX5" s="568"/>
      <c r="AY5" s="568"/>
      <c r="AZ5" s="59"/>
      <c r="BA5" s="62"/>
    </row>
    <row r="6" spans="1:53" ht="18" customHeight="1" x14ac:dyDescent="0.3">
      <c r="A6" s="568" t="s">
        <v>4</v>
      </c>
      <c r="B6" s="568"/>
      <c r="C6" s="568"/>
      <c r="D6" s="568"/>
      <c r="E6" s="568"/>
      <c r="F6" s="568"/>
      <c r="G6" s="568"/>
      <c r="H6" s="568"/>
      <c r="I6" s="59"/>
      <c r="J6" s="59"/>
      <c r="K6" s="59"/>
      <c r="L6" s="574" t="s">
        <v>41</v>
      </c>
      <c r="M6" s="574"/>
      <c r="N6" s="574"/>
      <c r="O6" s="574"/>
      <c r="P6" s="574"/>
      <c r="Q6" s="574"/>
      <c r="R6" s="574"/>
      <c r="S6" s="574"/>
      <c r="T6" s="574"/>
      <c r="U6" s="574"/>
      <c r="V6" s="574"/>
      <c r="W6" s="574"/>
      <c r="X6" s="574"/>
      <c r="Y6" s="574"/>
      <c r="Z6" s="574"/>
      <c r="AA6" s="574"/>
      <c r="AB6" s="574"/>
      <c r="AC6" s="574"/>
      <c r="AD6" s="574"/>
      <c r="AE6" s="574"/>
      <c r="AF6" s="574"/>
      <c r="AG6" s="574"/>
      <c r="AH6" s="574"/>
      <c r="AI6" s="574"/>
      <c r="AJ6" s="574"/>
      <c r="AK6" s="574"/>
      <c r="AL6" s="574"/>
      <c r="AM6" s="574"/>
      <c r="AQ6" s="568" t="s">
        <v>6</v>
      </c>
      <c r="AR6" s="568"/>
      <c r="AS6" s="568"/>
      <c r="AT6" s="568"/>
      <c r="AU6" s="568"/>
      <c r="AV6" s="568"/>
      <c r="AW6" s="568"/>
      <c r="AX6" s="568"/>
      <c r="AY6" s="568"/>
      <c r="AZ6" s="59"/>
      <c r="BA6" s="62"/>
    </row>
    <row r="7" spans="1:53" ht="18" customHeight="1" x14ac:dyDescent="0.3">
      <c r="A7" s="568" t="s">
        <v>7</v>
      </c>
      <c r="B7" s="568"/>
      <c r="C7" s="568"/>
      <c r="D7" s="568"/>
      <c r="E7" s="568"/>
      <c r="F7" s="568"/>
      <c r="G7" s="568"/>
      <c r="H7" s="568"/>
      <c r="I7" s="65"/>
      <c r="J7" s="59"/>
      <c r="K7" s="59"/>
      <c r="L7" s="571" t="s">
        <v>8</v>
      </c>
      <c r="M7" s="571"/>
      <c r="N7" s="571"/>
      <c r="O7" s="571"/>
      <c r="P7" s="571"/>
      <c r="Q7" s="571"/>
      <c r="R7" s="571"/>
      <c r="S7" s="571"/>
      <c r="T7" s="571"/>
      <c r="U7" s="571"/>
      <c r="V7" s="571"/>
      <c r="W7" s="571"/>
      <c r="X7" s="571"/>
      <c r="Y7" s="571"/>
      <c r="Z7" s="571"/>
      <c r="AA7" s="571"/>
      <c r="AB7" s="571"/>
      <c r="AC7" s="571"/>
      <c r="AD7" s="571"/>
      <c r="AE7" s="571"/>
      <c r="AF7" s="571"/>
      <c r="AG7" s="571"/>
      <c r="AH7" s="571"/>
      <c r="AI7" s="571"/>
      <c r="AJ7" s="571"/>
      <c r="AK7" s="571"/>
      <c r="AL7" s="571"/>
      <c r="AM7" s="571"/>
      <c r="AQ7" s="568" t="s">
        <v>7</v>
      </c>
      <c r="AR7" s="568"/>
      <c r="AS7" s="568"/>
      <c r="AT7" s="568"/>
      <c r="AU7" s="568"/>
      <c r="AV7" s="568"/>
      <c r="AW7" s="568"/>
      <c r="AX7" s="568"/>
      <c r="AY7" s="568"/>
      <c r="AZ7" s="568"/>
      <c r="BA7" s="62"/>
    </row>
    <row r="8" spans="1:53" ht="33" customHeight="1" x14ac:dyDescent="0.4">
      <c r="A8" s="568" t="s">
        <v>129</v>
      </c>
      <c r="B8" s="568"/>
      <c r="C8" s="568"/>
      <c r="D8" s="568"/>
      <c r="E8" s="568"/>
      <c r="F8" s="568"/>
      <c r="G8" s="568"/>
      <c r="H8" s="568"/>
      <c r="I8" s="568"/>
      <c r="J8" s="568"/>
      <c r="K8" s="568"/>
      <c r="L8" s="572" t="s">
        <v>125</v>
      </c>
      <c r="M8" s="572"/>
      <c r="N8" s="572"/>
      <c r="O8" s="572"/>
      <c r="P8" s="572"/>
      <c r="Q8" s="572"/>
      <c r="R8" s="572"/>
      <c r="S8" s="572"/>
      <c r="T8" s="572"/>
      <c r="U8" s="572"/>
      <c r="V8" s="572"/>
      <c r="W8" s="572"/>
      <c r="X8" s="572"/>
      <c r="Y8" s="572"/>
      <c r="Z8" s="572"/>
      <c r="AA8" s="572"/>
      <c r="AB8" s="572"/>
      <c r="AC8" s="572"/>
      <c r="AD8" s="572"/>
      <c r="AE8" s="572"/>
      <c r="AF8" s="572"/>
      <c r="AG8" s="572"/>
      <c r="AH8" s="572"/>
      <c r="AI8" s="572"/>
      <c r="AJ8" s="572"/>
      <c r="AK8" s="572"/>
      <c r="AL8" s="572"/>
      <c r="AM8" s="572"/>
      <c r="AQ8" s="569" t="s">
        <v>154</v>
      </c>
      <c r="AR8" s="569"/>
      <c r="AS8" s="569"/>
      <c r="AT8" s="569"/>
      <c r="AU8" s="569"/>
      <c r="AV8" s="569"/>
      <c r="AW8" s="569"/>
      <c r="AX8" s="569"/>
      <c r="AY8" s="569"/>
      <c r="AZ8" s="569"/>
      <c r="BA8" s="62"/>
    </row>
    <row r="9" spans="1:53" ht="24" customHeight="1" x14ac:dyDescent="0.4">
      <c r="A9" s="569" t="s">
        <v>166</v>
      </c>
      <c r="B9" s="569"/>
      <c r="C9" s="569"/>
      <c r="D9" s="569"/>
      <c r="E9" s="569"/>
      <c r="F9" s="569"/>
      <c r="G9" s="569"/>
      <c r="H9" s="569"/>
      <c r="I9" s="569"/>
      <c r="J9" s="569"/>
      <c r="K9" s="569"/>
      <c r="L9" s="570" t="s">
        <v>168</v>
      </c>
      <c r="M9" s="570"/>
      <c r="N9" s="570"/>
      <c r="O9" s="570"/>
      <c r="P9" s="570"/>
      <c r="Q9" s="570"/>
      <c r="R9" s="570"/>
      <c r="S9" s="570"/>
      <c r="T9" s="570"/>
      <c r="U9" s="570"/>
      <c r="V9" s="570"/>
      <c r="W9" s="570"/>
      <c r="X9" s="570"/>
      <c r="Y9" s="570"/>
      <c r="Z9" s="570"/>
      <c r="AA9" s="570"/>
      <c r="AB9" s="570"/>
      <c r="AC9" s="570"/>
      <c r="AD9" s="570"/>
      <c r="AE9" s="570"/>
      <c r="AF9" s="570"/>
      <c r="AG9" s="570"/>
      <c r="AH9" s="570"/>
      <c r="AI9" s="570"/>
      <c r="AJ9" s="570"/>
      <c r="AK9" s="570"/>
      <c r="AL9" s="570"/>
      <c r="AM9" s="570"/>
      <c r="AN9" s="66"/>
      <c r="AO9" s="66"/>
      <c r="AP9" s="66"/>
      <c r="AQ9" s="569" t="s">
        <v>167</v>
      </c>
      <c r="AR9" s="569"/>
      <c r="AS9" s="569"/>
      <c r="AT9" s="569"/>
      <c r="AU9" s="569"/>
      <c r="AV9" s="569"/>
      <c r="AW9" s="569"/>
      <c r="AX9" s="569"/>
      <c r="AY9" s="569"/>
      <c r="AZ9" s="569"/>
    </row>
    <row r="10" spans="1:53" ht="15.75" customHeight="1" x14ac:dyDescent="0.25">
      <c r="I10" s="67"/>
      <c r="AN10" s="68"/>
    </row>
    <row r="11" spans="1:53" s="259" customFormat="1" ht="24" customHeight="1" x14ac:dyDescent="0.3">
      <c r="G11" s="566" t="s">
        <v>172</v>
      </c>
      <c r="H11" s="566"/>
      <c r="I11" s="566"/>
      <c r="J11" s="566"/>
      <c r="K11" s="566"/>
      <c r="L11" s="566"/>
      <c r="M11" s="566"/>
      <c r="N11" s="566"/>
      <c r="O11" s="566"/>
      <c r="P11" s="566"/>
      <c r="Q11" s="566"/>
      <c r="R11" s="566"/>
      <c r="S11" s="566"/>
      <c r="T11" s="566"/>
      <c r="U11" s="566"/>
      <c r="V11" s="566"/>
      <c r="W11" s="566"/>
      <c r="X11" s="566"/>
      <c r="AI11" s="566" t="s">
        <v>42</v>
      </c>
      <c r="AJ11" s="566"/>
      <c r="AK11" s="566"/>
      <c r="AL11" s="566"/>
      <c r="AM11" s="566"/>
      <c r="AN11" s="566"/>
      <c r="AO11" s="566"/>
      <c r="AP11" s="566"/>
      <c r="AQ11" s="566"/>
      <c r="AR11" s="566"/>
      <c r="AS11" s="566"/>
      <c r="AT11" s="566"/>
      <c r="AU11" s="566"/>
      <c r="AV11" s="566"/>
      <c r="AW11" s="566"/>
      <c r="AX11" s="566"/>
      <c r="AY11" s="566"/>
      <c r="AZ11" s="566"/>
    </row>
    <row r="12" spans="1:53" s="259" customFormat="1" ht="15.75" customHeight="1" x14ac:dyDescent="0.3">
      <c r="I12" s="260"/>
      <c r="K12" s="261"/>
      <c r="S12" s="262"/>
      <c r="T12" s="262"/>
      <c r="U12" s="262"/>
      <c r="V12" s="262"/>
      <c r="W12" s="262"/>
      <c r="X12" s="262"/>
      <c r="Y12" s="262"/>
      <c r="Z12" s="262"/>
      <c r="AA12" s="262"/>
      <c r="AB12" s="262"/>
      <c r="AC12" s="262"/>
      <c r="AD12" s="262"/>
      <c r="AE12" s="262"/>
      <c r="AF12" s="262"/>
    </row>
    <row r="13" spans="1:53" s="259" customFormat="1" ht="15.75" customHeight="1" x14ac:dyDescent="0.3">
      <c r="G13" s="566" t="s">
        <v>173</v>
      </c>
      <c r="H13" s="566"/>
      <c r="I13" s="566"/>
      <c r="J13" s="566"/>
      <c r="K13" s="566"/>
      <c r="L13" s="566"/>
      <c r="M13" s="566"/>
      <c r="N13" s="566"/>
      <c r="O13" s="566"/>
      <c r="P13" s="566"/>
      <c r="Q13" s="566"/>
      <c r="R13" s="566"/>
      <c r="S13" s="566"/>
      <c r="T13" s="566"/>
      <c r="U13" s="566"/>
      <c r="V13" s="566"/>
      <c r="W13" s="566"/>
      <c r="X13" s="566"/>
      <c r="AI13" s="566" t="s">
        <v>138</v>
      </c>
      <c r="AJ13" s="566"/>
      <c r="AK13" s="566"/>
      <c r="AL13" s="566"/>
      <c r="AM13" s="566"/>
      <c r="AN13" s="566"/>
      <c r="AO13" s="566"/>
      <c r="AP13" s="566"/>
      <c r="AQ13" s="566"/>
      <c r="AR13" s="566"/>
      <c r="AS13" s="566"/>
      <c r="AT13" s="566"/>
      <c r="AU13" s="566"/>
      <c r="AV13" s="566"/>
      <c r="AW13" s="566"/>
      <c r="AX13" s="566"/>
      <c r="AY13" s="566"/>
      <c r="AZ13" s="566"/>
    </row>
    <row r="14" spans="1:53" s="259" customFormat="1" ht="15.75" customHeight="1" x14ac:dyDescent="0.3">
      <c r="K14" s="263" t="s">
        <v>9</v>
      </c>
      <c r="L14" s="263"/>
      <c r="M14" s="263"/>
      <c r="N14" s="263"/>
      <c r="O14" s="263"/>
      <c r="P14" s="263"/>
      <c r="Q14" s="263"/>
      <c r="R14" s="263"/>
      <c r="S14" s="263"/>
      <c r="AI14" s="566"/>
      <c r="AJ14" s="566"/>
      <c r="AK14" s="566"/>
      <c r="AL14" s="566"/>
      <c r="AM14" s="566"/>
      <c r="AN14" s="566"/>
      <c r="AO14" s="566"/>
      <c r="AP14" s="566"/>
      <c r="AQ14" s="566"/>
      <c r="AR14" s="566"/>
      <c r="AS14" s="566"/>
      <c r="AT14" s="566"/>
      <c r="AU14" s="566"/>
      <c r="AV14" s="566"/>
      <c r="AW14" s="566"/>
      <c r="AX14" s="566"/>
      <c r="AY14" s="566"/>
      <c r="AZ14" s="566"/>
    </row>
    <row r="15" spans="1:53" s="259" customFormat="1" ht="15.75" customHeight="1" x14ac:dyDescent="0.3">
      <c r="K15" s="263" t="s">
        <v>10</v>
      </c>
    </row>
    <row r="16" spans="1:53" s="259" customFormat="1" ht="15.75" customHeight="1" x14ac:dyDescent="0.3">
      <c r="G16" s="580" t="s">
        <v>189</v>
      </c>
      <c r="H16" s="580"/>
      <c r="I16" s="580"/>
      <c r="J16" s="580"/>
      <c r="K16" s="580"/>
      <c r="L16" s="580"/>
      <c r="M16" s="580"/>
      <c r="N16" s="580"/>
      <c r="O16" s="580"/>
      <c r="P16" s="580"/>
      <c r="Q16" s="580"/>
      <c r="R16" s="580"/>
      <c r="S16" s="580"/>
      <c r="T16" s="580"/>
      <c r="U16" s="580"/>
      <c r="V16" s="580"/>
      <c r="W16" s="580"/>
      <c r="X16" s="580"/>
      <c r="AI16" s="566" t="s">
        <v>148</v>
      </c>
      <c r="AJ16" s="566"/>
      <c r="AK16" s="566"/>
      <c r="AL16" s="566"/>
      <c r="AM16" s="566"/>
      <c r="AN16" s="566"/>
      <c r="AO16" s="566"/>
      <c r="AP16" s="566"/>
      <c r="AQ16" s="566"/>
      <c r="AR16" s="566"/>
      <c r="AS16" s="566"/>
      <c r="AT16" s="566"/>
      <c r="AU16" s="566"/>
      <c r="AV16" s="566"/>
      <c r="AW16" s="566"/>
      <c r="AX16" s="566"/>
      <c r="AY16" s="566"/>
      <c r="AZ16" s="566"/>
    </row>
    <row r="17" spans="1:80" s="259" customFormat="1" ht="15.75" customHeight="1" x14ac:dyDescent="0.3"/>
    <row r="18" spans="1:80" s="259" customFormat="1" ht="15.75" customHeight="1" x14ac:dyDescent="0.3">
      <c r="B18" s="263"/>
      <c r="C18" s="263"/>
      <c r="D18" s="263"/>
      <c r="E18" s="263"/>
      <c r="F18" s="263"/>
      <c r="G18" s="556" t="s">
        <v>165</v>
      </c>
      <c r="H18" s="556"/>
      <c r="I18" s="556"/>
      <c r="J18" s="556"/>
      <c r="K18" s="556"/>
      <c r="L18" s="556"/>
      <c r="M18" s="556"/>
      <c r="N18" s="556"/>
      <c r="O18" s="556"/>
      <c r="P18" s="556"/>
      <c r="Q18" s="556"/>
      <c r="R18" s="556"/>
      <c r="S18" s="556"/>
      <c r="T18" s="556"/>
      <c r="U18" s="556"/>
      <c r="V18" s="556"/>
      <c r="W18" s="556"/>
      <c r="X18" s="556"/>
      <c r="Y18" s="263"/>
      <c r="Z18" s="263"/>
      <c r="AA18" s="263"/>
      <c r="AB18" s="263"/>
      <c r="AC18" s="263"/>
      <c r="AD18" s="263"/>
      <c r="AE18" s="263"/>
      <c r="AG18" s="264"/>
      <c r="AH18" s="264"/>
      <c r="AI18" s="552" t="s">
        <v>139</v>
      </c>
      <c r="AJ18" s="552"/>
      <c r="AK18" s="552"/>
      <c r="AL18" s="552"/>
      <c r="AM18" s="552"/>
      <c r="AN18" s="552"/>
      <c r="AO18" s="552"/>
      <c r="AP18" s="552"/>
      <c r="AQ18" s="552"/>
      <c r="AR18" s="552"/>
      <c r="AS18" s="552"/>
      <c r="AT18" s="552"/>
      <c r="AU18" s="552"/>
      <c r="AV18" s="552"/>
      <c r="AW18" s="552"/>
      <c r="AX18" s="552"/>
      <c r="AY18" s="552"/>
      <c r="AZ18" s="552"/>
      <c r="BA18" s="264"/>
      <c r="BB18" s="263"/>
      <c r="BC18" s="263"/>
      <c r="BD18" s="263"/>
      <c r="BE18" s="263"/>
      <c r="BF18" s="263"/>
      <c r="BG18" s="263"/>
      <c r="BH18" s="263"/>
      <c r="BI18" s="263"/>
      <c r="BJ18" s="263"/>
      <c r="BK18" s="263"/>
      <c r="BL18" s="263"/>
      <c r="BM18" s="263"/>
      <c r="BO18" s="551"/>
      <c r="BP18" s="551"/>
      <c r="BQ18" s="551"/>
      <c r="BR18" s="551"/>
      <c r="BS18" s="551"/>
      <c r="BT18" s="551"/>
      <c r="BU18" s="551"/>
      <c r="BV18" s="551"/>
      <c r="BW18" s="551"/>
      <c r="BX18" s="551"/>
      <c r="BY18" s="551"/>
      <c r="BZ18" s="551"/>
      <c r="CA18" s="551"/>
      <c r="CB18" s="551"/>
    </row>
    <row r="19" spans="1:80" s="265" customFormat="1" ht="15.75" customHeight="1" thickBot="1" x14ac:dyDescent="0.35">
      <c r="J19" s="261"/>
    </row>
    <row r="20" spans="1:80" ht="30" customHeight="1" thickBot="1" x14ac:dyDescent="0.3">
      <c r="A20" s="553" t="s">
        <v>174</v>
      </c>
      <c r="B20" s="554"/>
      <c r="C20" s="554"/>
      <c r="D20" s="554"/>
      <c r="E20" s="554"/>
      <c r="F20" s="554"/>
      <c r="G20" s="554"/>
      <c r="H20" s="554"/>
      <c r="I20" s="554"/>
      <c r="J20" s="554"/>
      <c r="K20" s="554"/>
      <c r="L20" s="554"/>
      <c r="M20" s="554"/>
      <c r="N20" s="554"/>
      <c r="O20" s="554"/>
      <c r="P20" s="554"/>
      <c r="Q20" s="554"/>
      <c r="R20" s="554"/>
      <c r="S20" s="554"/>
      <c r="T20" s="554"/>
      <c r="U20" s="554"/>
      <c r="V20" s="554"/>
      <c r="W20" s="554"/>
      <c r="X20" s="554"/>
      <c r="Y20" s="554"/>
      <c r="Z20" s="554"/>
      <c r="AA20" s="554"/>
      <c r="AB20" s="554"/>
      <c r="AC20" s="554"/>
      <c r="AD20" s="554"/>
      <c r="AE20" s="554"/>
      <c r="AF20" s="554"/>
      <c r="AG20" s="554"/>
      <c r="AH20" s="554"/>
      <c r="AI20" s="554"/>
      <c r="AJ20" s="554"/>
      <c r="AK20" s="554"/>
      <c r="AL20" s="554"/>
      <c r="AM20" s="554"/>
      <c r="AN20" s="554"/>
      <c r="AO20" s="554"/>
      <c r="AP20" s="554"/>
      <c r="AQ20" s="554"/>
      <c r="AR20" s="554"/>
      <c r="AS20" s="554"/>
      <c r="AT20" s="554"/>
      <c r="AU20" s="554"/>
      <c r="AV20" s="554"/>
      <c r="AW20" s="554"/>
      <c r="AX20" s="554"/>
      <c r="AY20" s="554"/>
      <c r="AZ20" s="554"/>
      <c r="BA20" s="555"/>
    </row>
    <row r="21" spans="1:80" s="69" customFormat="1" ht="50.25" customHeight="1" thickBot="1" x14ac:dyDescent="0.35">
      <c r="A21" s="557" t="s">
        <v>11</v>
      </c>
      <c r="B21" s="561" t="s">
        <v>12</v>
      </c>
      <c r="C21" s="562"/>
      <c r="D21" s="562"/>
      <c r="E21" s="562"/>
      <c r="F21" s="562"/>
      <c r="G21" s="561" t="s">
        <v>13</v>
      </c>
      <c r="H21" s="581"/>
      <c r="I21" s="581"/>
      <c r="J21" s="582"/>
      <c r="K21" s="577" t="s">
        <v>14</v>
      </c>
      <c r="L21" s="578"/>
      <c r="M21" s="578"/>
      <c r="N21" s="578"/>
      <c r="O21" s="561" t="s">
        <v>15</v>
      </c>
      <c r="P21" s="562"/>
      <c r="Q21" s="562"/>
      <c r="R21" s="562"/>
      <c r="S21" s="562"/>
      <c r="T21" s="561" t="s">
        <v>16</v>
      </c>
      <c r="U21" s="581"/>
      <c r="V21" s="581"/>
      <c r="W21" s="582"/>
      <c r="X21" s="577" t="s">
        <v>17</v>
      </c>
      <c r="Y21" s="578"/>
      <c r="Z21" s="578"/>
      <c r="AA21" s="579"/>
      <c r="AB21" s="561" t="s">
        <v>18</v>
      </c>
      <c r="AC21" s="562"/>
      <c r="AD21" s="562"/>
      <c r="AE21" s="562"/>
      <c r="AF21" s="562"/>
      <c r="AG21" s="561" t="s">
        <v>19</v>
      </c>
      <c r="AH21" s="581"/>
      <c r="AI21" s="581"/>
      <c r="AJ21" s="582"/>
      <c r="AK21" s="577" t="s">
        <v>20</v>
      </c>
      <c r="AL21" s="578"/>
      <c r="AM21" s="578"/>
      <c r="AN21" s="578"/>
      <c r="AO21" s="561" t="s">
        <v>21</v>
      </c>
      <c r="AP21" s="562"/>
      <c r="AQ21" s="562"/>
      <c r="AR21" s="562"/>
      <c r="AS21" s="562"/>
      <c r="AT21" s="561" t="s">
        <v>22</v>
      </c>
      <c r="AU21" s="581"/>
      <c r="AV21" s="581"/>
      <c r="AW21" s="582"/>
      <c r="AX21" s="577" t="s">
        <v>23</v>
      </c>
      <c r="AY21" s="578"/>
      <c r="AZ21" s="578"/>
      <c r="BA21" s="579"/>
    </row>
    <row r="22" spans="1:80" ht="19.5" customHeight="1" thickBot="1" x14ac:dyDescent="0.35">
      <c r="A22" s="558"/>
      <c r="B22" s="425">
        <v>1</v>
      </c>
      <c r="C22" s="426">
        <v>2</v>
      </c>
      <c r="D22" s="426">
        <v>3</v>
      </c>
      <c r="E22" s="426">
        <v>4</v>
      </c>
      <c r="F22" s="438">
        <v>5</v>
      </c>
      <c r="G22" s="425">
        <v>6</v>
      </c>
      <c r="H22" s="426">
        <v>7</v>
      </c>
      <c r="I22" s="426">
        <v>8</v>
      </c>
      <c r="J22" s="429">
        <v>9</v>
      </c>
      <c r="K22" s="425">
        <v>10</v>
      </c>
      <c r="L22" s="426">
        <v>11</v>
      </c>
      <c r="M22" s="426">
        <v>12</v>
      </c>
      <c r="N22" s="430">
        <v>13</v>
      </c>
      <c r="O22" s="425">
        <v>14</v>
      </c>
      <c r="P22" s="426">
        <v>15</v>
      </c>
      <c r="Q22" s="426">
        <v>16</v>
      </c>
      <c r="R22" s="426">
        <v>17</v>
      </c>
      <c r="S22" s="438">
        <v>18</v>
      </c>
      <c r="T22" s="425">
        <v>19</v>
      </c>
      <c r="U22" s="426">
        <v>20</v>
      </c>
      <c r="V22" s="426">
        <v>21</v>
      </c>
      <c r="W22" s="429">
        <v>22</v>
      </c>
      <c r="X22" s="425">
        <v>23</v>
      </c>
      <c r="Y22" s="426">
        <v>24</v>
      </c>
      <c r="Z22" s="426">
        <v>25</v>
      </c>
      <c r="AA22" s="429">
        <v>26</v>
      </c>
      <c r="AB22" s="425">
        <v>27</v>
      </c>
      <c r="AC22" s="426">
        <v>28</v>
      </c>
      <c r="AD22" s="426">
        <v>29</v>
      </c>
      <c r="AE22" s="426">
        <v>30</v>
      </c>
      <c r="AF22" s="438">
        <v>31</v>
      </c>
      <c r="AG22" s="425">
        <v>32</v>
      </c>
      <c r="AH22" s="426">
        <v>33</v>
      </c>
      <c r="AI22" s="426">
        <v>34</v>
      </c>
      <c r="AJ22" s="427">
        <v>35</v>
      </c>
      <c r="AK22" s="425">
        <v>36</v>
      </c>
      <c r="AL22" s="426">
        <v>37</v>
      </c>
      <c r="AM22" s="426">
        <v>38</v>
      </c>
      <c r="AN22" s="430">
        <v>39</v>
      </c>
      <c r="AO22" s="425">
        <v>40</v>
      </c>
      <c r="AP22" s="426">
        <v>41</v>
      </c>
      <c r="AQ22" s="426">
        <v>42</v>
      </c>
      <c r="AR22" s="426">
        <v>43</v>
      </c>
      <c r="AS22" s="438">
        <v>44</v>
      </c>
      <c r="AT22" s="425">
        <v>45</v>
      </c>
      <c r="AU22" s="426">
        <v>46</v>
      </c>
      <c r="AV22" s="426">
        <v>47</v>
      </c>
      <c r="AW22" s="429">
        <v>48</v>
      </c>
      <c r="AX22" s="425">
        <v>49</v>
      </c>
      <c r="AY22" s="428">
        <v>50</v>
      </c>
      <c r="AZ22" s="431">
        <v>51</v>
      </c>
      <c r="BA22" s="432">
        <v>52</v>
      </c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</row>
    <row r="23" spans="1:80" ht="19.5" customHeight="1" x14ac:dyDescent="0.3">
      <c r="A23" s="559"/>
      <c r="B23" s="410">
        <v>1</v>
      </c>
      <c r="C23" s="411">
        <v>8</v>
      </c>
      <c r="D23" s="411">
        <v>15</v>
      </c>
      <c r="E23" s="411">
        <v>22</v>
      </c>
      <c r="F23" s="439">
        <v>29</v>
      </c>
      <c r="G23" s="410">
        <v>6</v>
      </c>
      <c r="H23" s="411">
        <v>13</v>
      </c>
      <c r="I23" s="411">
        <v>20</v>
      </c>
      <c r="J23" s="412">
        <v>27</v>
      </c>
      <c r="K23" s="413">
        <v>3</v>
      </c>
      <c r="L23" s="411">
        <v>10</v>
      </c>
      <c r="M23" s="411">
        <v>17</v>
      </c>
      <c r="N23" s="412">
        <v>24</v>
      </c>
      <c r="O23" s="410">
        <v>1</v>
      </c>
      <c r="P23" s="411">
        <v>8</v>
      </c>
      <c r="Q23" s="411">
        <v>15</v>
      </c>
      <c r="R23" s="411">
        <v>22</v>
      </c>
      <c r="S23" s="439">
        <v>29</v>
      </c>
      <c r="T23" s="410">
        <v>5</v>
      </c>
      <c r="U23" s="411">
        <v>12</v>
      </c>
      <c r="V23" s="411">
        <v>19</v>
      </c>
      <c r="W23" s="412">
        <v>26</v>
      </c>
      <c r="X23" s="410">
        <v>2</v>
      </c>
      <c r="Y23" s="411">
        <v>9</v>
      </c>
      <c r="Z23" s="411">
        <v>16</v>
      </c>
      <c r="AA23" s="412">
        <v>23</v>
      </c>
      <c r="AB23" s="410">
        <v>2</v>
      </c>
      <c r="AC23" s="411">
        <v>9</v>
      </c>
      <c r="AD23" s="411">
        <v>16</v>
      </c>
      <c r="AE23" s="411">
        <v>23</v>
      </c>
      <c r="AF23" s="439">
        <v>30</v>
      </c>
      <c r="AG23" s="410">
        <v>6</v>
      </c>
      <c r="AH23" s="411">
        <v>13</v>
      </c>
      <c r="AI23" s="411">
        <v>20</v>
      </c>
      <c r="AJ23" s="412">
        <v>27</v>
      </c>
      <c r="AK23" s="410">
        <v>4</v>
      </c>
      <c r="AL23" s="411">
        <v>11</v>
      </c>
      <c r="AM23" s="411">
        <v>18</v>
      </c>
      <c r="AN23" s="412">
        <v>25</v>
      </c>
      <c r="AO23" s="410">
        <v>1</v>
      </c>
      <c r="AP23" s="411">
        <v>8</v>
      </c>
      <c r="AQ23" s="411">
        <v>15</v>
      </c>
      <c r="AR23" s="411">
        <v>22</v>
      </c>
      <c r="AS23" s="439">
        <v>29</v>
      </c>
      <c r="AT23" s="410">
        <v>6</v>
      </c>
      <c r="AU23" s="411">
        <v>13</v>
      </c>
      <c r="AV23" s="411">
        <v>20</v>
      </c>
      <c r="AW23" s="412">
        <v>27</v>
      </c>
      <c r="AX23" s="413">
        <v>3</v>
      </c>
      <c r="AY23" s="411">
        <v>10</v>
      </c>
      <c r="AZ23" s="411">
        <v>17</v>
      </c>
      <c r="BA23" s="412">
        <v>24</v>
      </c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</row>
    <row r="24" spans="1:80" s="71" customFormat="1" ht="19.5" customHeight="1" thickBot="1" x14ac:dyDescent="0.35">
      <c r="A24" s="560"/>
      <c r="B24" s="414">
        <v>7</v>
      </c>
      <c r="C24" s="415">
        <v>14</v>
      </c>
      <c r="D24" s="415">
        <v>21</v>
      </c>
      <c r="E24" s="415">
        <v>28</v>
      </c>
      <c r="F24" s="440">
        <v>5</v>
      </c>
      <c r="G24" s="414">
        <v>12</v>
      </c>
      <c r="H24" s="415">
        <v>19</v>
      </c>
      <c r="I24" s="415">
        <v>26</v>
      </c>
      <c r="J24" s="416">
        <v>2</v>
      </c>
      <c r="K24" s="417">
        <v>9</v>
      </c>
      <c r="L24" s="415">
        <v>16</v>
      </c>
      <c r="M24" s="415">
        <v>23</v>
      </c>
      <c r="N24" s="416">
        <v>30</v>
      </c>
      <c r="O24" s="414">
        <v>7</v>
      </c>
      <c r="P24" s="415">
        <v>14</v>
      </c>
      <c r="Q24" s="415">
        <v>21</v>
      </c>
      <c r="R24" s="415">
        <v>28</v>
      </c>
      <c r="S24" s="440">
        <v>4</v>
      </c>
      <c r="T24" s="414">
        <v>11</v>
      </c>
      <c r="U24" s="415">
        <v>18</v>
      </c>
      <c r="V24" s="415">
        <v>25</v>
      </c>
      <c r="W24" s="416">
        <v>1</v>
      </c>
      <c r="X24" s="414">
        <v>8</v>
      </c>
      <c r="Y24" s="415">
        <v>15</v>
      </c>
      <c r="Z24" s="415">
        <v>22</v>
      </c>
      <c r="AA24" s="416">
        <v>1</v>
      </c>
      <c r="AB24" s="414">
        <v>8</v>
      </c>
      <c r="AC24" s="415">
        <v>15</v>
      </c>
      <c r="AD24" s="415">
        <v>22</v>
      </c>
      <c r="AE24" s="415">
        <v>29</v>
      </c>
      <c r="AF24" s="440">
        <v>5</v>
      </c>
      <c r="AG24" s="414">
        <v>12</v>
      </c>
      <c r="AH24" s="415">
        <v>19</v>
      </c>
      <c r="AI24" s="415">
        <v>26</v>
      </c>
      <c r="AJ24" s="416">
        <v>3</v>
      </c>
      <c r="AK24" s="414">
        <v>10</v>
      </c>
      <c r="AL24" s="415">
        <v>17</v>
      </c>
      <c r="AM24" s="415">
        <v>24</v>
      </c>
      <c r="AN24" s="416">
        <v>31</v>
      </c>
      <c r="AO24" s="414">
        <v>7</v>
      </c>
      <c r="AP24" s="415">
        <v>14</v>
      </c>
      <c r="AQ24" s="415">
        <v>21</v>
      </c>
      <c r="AR24" s="415">
        <v>28</v>
      </c>
      <c r="AS24" s="440">
        <v>5</v>
      </c>
      <c r="AT24" s="414">
        <v>12</v>
      </c>
      <c r="AU24" s="415">
        <v>19</v>
      </c>
      <c r="AV24" s="415">
        <v>26</v>
      </c>
      <c r="AW24" s="416">
        <v>2</v>
      </c>
      <c r="AX24" s="417">
        <v>9</v>
      </c>
      <c r="AY24" s="415">
        <v>16</v>
      </c>
      <c r="AZ24" s="415">
        <v>23</v>
      </c>
      <c r="BA24" s="416">
        <v>30</v>
      </c>
    </row>
    <row r="25" spans="1:80" ht="19.5" customHeight="1" x14ac:dyDescent="0.25">
      <c r="A25" s="433" t="s">
        <v>24</v>
      </c>
      <c r="B25" s="97" t="s">
        <v>25</v>
      </c>
      <c r="C25" s="98" t="s">
        <v>25</v>
      </c>
      <c r="D25" s="98" t="s">
        <v>25</v>
      </c>
      <c r="E25" s="436" t="s">
        <v>25</v>
      </c>
      <c r="F25" s="441" t="s">
        <v>25</v>
      </c>
      <c r="G25" s="97" t="s">
        <v>25</v>
      </c>
      <c r="H25" s="98" t="s">
        <v>25</v>
      </c>
      <c r="I25" s="98" t="s">
        <v>25</v>
      </c>
      <c r="J25" s="99" t="s">
        <v>25</v>
      </c>
      <c r="K25" s="97" t="s">
        <v>25</v>
      </c>
      <c r="L25" s="98" t="s">
        <v>25</v>
      </c>
      <c r="M25" s="98" t="s">
        <v>25</v>
      </c>
      <c r="N25" s="99" t="s">
        <v>25</v>
      </c>
      <c r="O25" s="100" t="s">
        <v>25</v>
      </c>
      <c r="P25" s="98" t="s">
        <v>25</v>
      </c>
      <c r="Q25" s="103" t="s">
        <v>26</v>
      </c>
      <c r="R25" s="437" t="s">
        <v>26</v>
      </c>
      <c r="S25" s="441" t="s">
        <v>27</v>
      </c>
      <c r="T25" s="97" t="s">
        <v>27</v>
      </c>
      <c r="U25" s="98" t="s">
        <v>27</v>
      </c>
      <c r="V25" s="102" t="s">
        <v>28</v>
      </c>
      <c r="W25" s="252" t="s">
        <v>28</v>
      </c>
      <c r="X25" s="102" t="s">
        <v>28</v>
      </c>
      <c r="Y25" s="103" t="s">
        <v>28</v>
      </c>
      <c r="Z25" s="98" t="s">
        <v>25</v>
      </c>
      <c r="AA25" s="101" t="s">
        <v>25</v>
      </c>
      <c r="AB25" s="97" t="s">
        <v>25</v>
      </c>
      <c r="AC25" s="98" t="s">
        <v>25</v>
      </c>
      <c r="AD25" s="98" t="s">
        <v>25</v>
      </c>
      <c r="AE25" s="436" t="s">
        <v>25</v>
      </c>
      <c r="AF25" s="441" t="s">
        <v>25</v>
      </c>
      <c r="AG25" s="97" t="s">
        <v>25</v>
      </c>
      <c r="AH25" s="98" t="s">
        <v>25</v>
      </c>
      <c r="AI25" s="98" t="s">
        <v>25</v>
      </c>
      <c r="AJ25" s="99" t="s">
        <v>25</v>
      </c>
      <c r="AK25" s="97" t="s">
        <v>25</v>
      </c>
      <c r="AL25" s="98" t="s">
        <v>25</v>
      </c>
      <c r="AM25" s="98" t="s">
        <v>25</v>
      </c>
      <c r="AN25" s="99" t="s">
        <v>25</v>
      </c>
      <c r="AO25" s="102" t="s">
        <v>26</v>
      </c>
      <c r="AP25" s="103" t="s">
        <v>26</v>
      </c>
      <c r="AQ25" s="98" t="s">
        <v>27</v>
      </c>
      <c r="AR25" s="436" t="s">
        <v>27</v>
      </c>
      <c r="AS25" s="441" t="s">
        <v>27</v>
      </c>
      <c r="AT25" s="97" t="s">
        <v>27</v>
      </c>
      <c r="AU25" s="98" t="s">
        <v>27</v>
      </c>
      <c r="AV25" s="98" t="s">
        <v>27</v>
      </c>
      <c r="AW25" s="99" t="s">
        <v>27</v>
      </c>
      <c r="AX25" s="97" t="s">
        <v>27</v>
      </c>
      <c r="AY25" s="98" t="s">
        <v>27</v>
      </c>
      <c r="AZ25" s="98" t="s">
        <v>27</v>
      </c>
      <c r="BA25" s="423" t="s">
        <v>27</v>
      </c>
    </row>
    <row r="26" spans="1:80" ht="19.5" customHeight="1" x14ac:dyDescent="0.25">
      <c r="A26" s="434" t="s">
        <v>29</v>
      </c>
      <c r="B26" s="97" t="s">
        <v>25</v>
      </c>
      <c r="C26" s="98" t="s">
        <v>25</v>
      </c>
      <c r="D26" s="98" t="s">
        <v>25</v>
      </c>
      <c r="E26" s="98" t="s">
        <v>25</v>
      </c>
      <c r="F26" s="441" t="s">
        <v>25</v>
      </c>
      <c r="G26" s="97" t="s">
        <v>25</v>
      </c>
      <c r="H26" s="98" t="s">
        <v>25</v>
      </c>
      <c r="I26" s="98" t="s">
        <v>25</v>
      </c>
      <c r="J26" s="99" t="s">
        <v>25</v>
      </c>
      <c r="K26" s="97" t="s">
        <v>25</v>
      </c>
      <c r="L26" s="98" t="s">
        <v>25</v>
      </c>
      <c r="M26" s="98" t="s">
        <v>25</v>
      </c>
      <c r="N26" s="99" t="s">
        <v>25</v>
      </c>
      <c r="O26" s="100" t="s">
        <v>25</v>
      </c>
      <c r="P26" s="98" t="s">
        <v>25</v>
      </c>
      <c r="Q26" s="103" t="s">
        <v>26</v>
      </c>
      <c r="R26" s="103" t="s">
        <v>26</v>
      </c>
      <c r="S26" s="441" t="s">
        <v>27</v>
      </c>
      <c r="T26" s="97" t="s">
        <v>27</v>
      </c>
      <c r="U26" s="98" t="s">
        <v>27</v>
      </c>
      <c r="V26" s="102" t="s">
        <v>28</v>
      </c>
      <c r="W26" s="252" t="s">
        <v>28</v>
      </c>
      <c r="X26" s="102" t="s">
        <v>28</v>
      </c>
      <c r="Y26" s="103" t="s">
        <v>28</v>
      </c>
      <c r="Z26" s="98" t="s">
        <v>25</v>
      </c>
      <c r="AA26" s="101" t="s">
        <v>25</v>
      </c>
      <c r="AB26" s="97" t="s">
        <v>25</v>
      </c>
      <c r="AC26" s="98" t="s">
        <v>25</v>
      </c>
      <c r="AD26" s="98" t="s">
        <v>25</v>
      </c>
      <c r="AE26" s="98" t="s">
        <v>25</v>
      </c>
      <c r="AF26" s="441" t="s">
        <v>25</v>
      </c>
      <c r="AG26" s="97" t="s">
        <v>25</v>
      </c>
      <c r="AH26" s="98" t="s">
        <v>25</v>
      </c>
      <c r="AI26" s="98" t="s">
        <v>25</v>
      </c>
      <c r="AJ26" s="99" t="s">
        <v>25</v>
      </c>
      <c r="AK26" s="97" t="s">
        <v>25</v>
      </c>
      <c r="AL26" s="98" t="s">
        <v>25</v>
      </c>
      <c r="AM26" s="98" t="s">
        <v>25</v>
      </c>
      <c r="AN26" s="99" t="s">
        <v>25</v>
      </c>
      <c r="AO26" s="102" t="s">
        <v>26</v>
      </c>
      <c r="AP26" s="103" t="s">
        <v>26</v>
      </c>
      <c r="AQ26" s="98" t="s">
        <v>27</v>
      </c>
      <c r="AR26" s="98" t="s">
        <v>27</v>
      </c>
      <c r="AS26" s="441" t="s">
        <v>27</v>
      </c>
      <c r="AT26" s="97" t="s">
        <v>27</v>
      </c>
      <c r="AU26" s="98" t="s">
        <v>27</v>
      </c>
      <c r="AV26" s="98" t="s">
        <v>27</v>
      </c>
      <c r="AW26" s="99" t="s">
        <v>27</v>
      </c>
      <c r="AX26" s="97" t="s">
        <v>27</v>
      </c>
      <c r="AY26" s="98" t="s">
        <v>27</v>
      </c>
      <c r="AZ26" s="98" t="s">
        <v>27</v>
      </c>
      <c r="BA26" s="423" t="s">
        <v>27</v>
      </c>
    </row>
    <row r="27" spans="1:80" ht="19.5" customHeight="1" thickBot="1" x14ac:dyDescent="0.3">
      <c r="A27" s="435" t="s">
        <v>30</v>
      </c>
      <c r="B27" s="104" t="s">
        <v>25</v>
      </c>
      <c r="C27" s="105" t="s">
        <v>25</v>
      </c>
      <c r="D27" s="105" t="s">
        <v>25</v>
      </c>
      <c r="E27" s="105" t="s">
        <v>25</v>
      </c>
      <c r="F27" s="442" t="s">
        <v>25</v>
      </c>
      <c r="G27" s="104" t="s">
        <v>25</v>
      </c>
      <c r="H27" s="105" t="s">
        <v>25</v>
      </c>
      <c r="I27" s="105" t="s">
        <v>25</v>
      </c>
      <c r="J27" s="106" t="s">
        <v>25</v>
      </c>
      <c r="K27" s="104" t="s">
        <v>25</v>
      </c>
      <c r="L27" s="105" t="s">
        <v>25</v>
      </c>
      <c r="M27" s="105" t="s">
        <v>25</v>
      </c>
      <c r="N27" s="106" t="s">
        <v>25</v>
      </c>
      <c r="O27" s="107" t="s">
        <v>25</v>
      </c>
      <c r="P27" s="105" t="s">
        <v>25</v>
      </c>
      <c r="Q27" s="109" t="s">
        <v>26</v>
      </c>
      <c r="R27" s="109" t="s">
        <v>26</v>
      </c>
      <c r="S27" s="442" t="s">
        <v>27</v>
      </c>
      <c r="T27" s="104" t="s">
        <v>27</v>
      </c>
      <c r="U27" s="105" t="s">
        <v>27</v>
      </c>
      <c r="V27" s="109" t="s">
        <v>28</v>
      </c>
      <c r="W27" s="110" t="s">
        <v>28</v>
      </c>
      <c r="X27" s="111" t="s">
        <v>28</v>
      </c>
      <c r="Y27" s="109" t="s">
        <v>28</v>
      </c>
      <c r="Z27" s="105" t="s">
        <v>25</v>
      </c>
      <c r="AA27" s="108" t="s">
        <v>25</v>
      </c>
      <c r="AB27" s="104" t="s">
        <v>25</v>
      </c>
      <c r="AC27" s="105" t="s">
        <v>25</v>
      </c>
      <c r="AD27" s="105" t="s">
        <v>25</v>
      </c>
      <c r="AE27" s="105" t="s">
        <v>25</v>
      </c>
      <c r="AF27" s="442" t="s">
        <v>25</v>
      </c>
      <c r="AG27" s="104" t="s">
        <v>25</v>
      </c>
      <c r="AH27" s="109" t="s">
        <v>26</v>
      </c>
      <c r="AI27" s="109" t="s">
        <v>26</v>
      </c>
      <c r="AJ27" s="106" t="s">
        <v>31</v>
      </c>
      <c r="AK27" s="104" t="s">
        <v>31</v>
      </c>
      <c r="AL27" s="105" t="s">
        <v>31</v>
      </c>
      <c r="AM27" s="105" t="s">
        <v>31</v>
      </c>
      <c r="AN27" s="106" t="s">
        <v>31</v>
      </c>
      <c r="AO27" s="107" t="s">
        <v>32</v>
      </c>
      <c r="AP27" s="105"/>
      <c r="AQ27" s="105"/>
      <c r="AR27" s="105"/>
      <c r="AS27" s="442"/>
      <c r="AT27" s="104"/>
      <c r="AU27" s="105"/>
      <c r="AV27" s="105"/>
      <c r="AW27" s="106"/>
      <c r="AX27" s="104"/>
      <c r="AY27" s="105"/>
      <c r="AZ27" s="105"/>
      <c r="BA27" s="424"/>
    </row>
    <row r="28" spans="1:80" ht="24" customHeight="1" x14ac:dyDescent="0.25">
      <c r="A28" s="549" t="s">
        <v>48</v>
      </c>
      <c r="B28" s="549"/>
      <c r="C28" s="549"/>
      <c r="D28" s="549"/>
      <c r="E28" s="549"/>
      <c r="F28" s="549"/>
      <c r="G28" s="549"/>
      <c r="H28" s="549"/>
      <c r="I28" s="549"/>
      <c r="J28" s="549"/>
      <c r="K28" s="549"/>
      <c r="L28" s="549"/>
      <c r="M28" s="549"/>
      <c r="N28" s="549"/>
      <c r="O28" s="549"/>
      <c r="P28" s="549"/>
      <c r="Q28" s="549"/>
      <c r="R28" s="549"/>
      <c r="S28" s="549"/>
      <c r="T28" s="549"/>
      <c r="U28" s="549"/>
      <c r="V28" s="549"/>
      <c r="W28" s="549"/>
      <c r="X28" s="549"/>
      <c r="Y28" s="549"/>
      <c r="Z28" s="549"/>
      <c r="AA28" s="549"/>
      <c r="AB28" s="549"/>
      <c r="AC28" s="549"/>
      <c r="AD28" s="549"/>
      <c r="AE28" s="549"/>
      <c r="AF28" s="549"/>
      <c r="AG28" s="549"/>
      <c r="AH28" s="549"/>
      <c r="AI28" s="549"/>
      <c r="AJ28" s="549"/>
      <c r="AK28" s="549"/>
      <c r="AL28" s="549"/>
      <c r="AM28" s="549"/>
      <c r="AN28" s="549"/>
      <c r="AO28" s="549"/>
      <c r="AP28" s="549"/>
      <c r="AQ28" s="549"/>
      <c r="AR28" s="549"/>
      <c r="AS28" s="549"/>
      <c r="AT28" s="549"/>
      <c r="AU28" s="549"/>
      <c r="AV28" s="549"/>
      <c r="AW28" s="549"/>
      <c r="AX28" s="549"/>
      <c r="AY28" s="549"/>
      <c r="AZ28" s="549"/>
      <c r="BA28" s="422"/>
    </row>
    <row r="29" spans="1:80" ht="18" customHeight="1" thickBot="1" x14ac:dyDescent="0.3">
      <c r="A29" s="72"/>
    </row>
    <row r="30" spans="1:80" s="74" customFormat="1" ht="21" customHeight="1" thickBot="1" x14ac:dyDescent="0.35">
      <c r="A30" s="515" t="s">
        <v>176</v>
      </c>
      <c r="B30" s="516"/>
      <c r="C30" s="516"/>
      <c r="D30" s="516"/>
      <c r="E30" s="516"/>
      <c r="F30" s="516"/>
      <c r="G30" s="516"/>
      <c r="H30" s="517"/>
      <c r="P30" s="73"/>
      <c r="Q30" s="73"/>
      <c r="R30" s="73"/>
      <c r="S30" s="519" t="s">
        <v>113</v>
      </c>
      <c r="T30" s="520"/>
      <c r="U30" s="520"/>
      <c r="V30" s="520"/>
      <c r="W30" s="520"/>
      <c r="X30" s="520"/>
      <c r="Y30" s="520"/>
      <c r="Z30" s="520"/>
      <c r="AA30" s="520"/>
      <c r="AB30" s="520"/>
      <c r="AC30" s="520"/>
      <c r="AD30" s="521"/>
      <c r="AE30" s="73"/>
      <c r="AF30" s="73"/>
      <c r="AG30" s="519" t="s">
        <v>114</v>
      </c>
      <c r="AH30" s="520"/>
      <c r="AI30" s="520"/>
      <c r="AJ30" s="520"/>
      <c r="AK30" s="520"/>
      <c r="AL30" s="520"/>
      <c r="AM30" s="520"/>
      <c r="AN30" s="520"/>
      <c r="AO30" s="520"/>
      <c r="AP30" s="520"/>
      <c r="AQ30" s="520"/>
      <c r="AR30" s="520"/>
      <c r="AS30" s="520"/>
      <c r="AT30" s="520"/>
      <c r="AU30" s="520"/>
      <c r="AV30" s="520"/>
      <c r="AW30" s="520"/>
      <c r="AX30" s="520"/>
      <c r="AY30" s="520"/>
      <c r="AZ30" s="520"/>
      <c r="BA30" s="521"/>
    </row>
    <row r="31" spans="1:80" s="72" customFormat="1" ht="54.6" customHeight="1" x14ac:dyDescent="0.2">
      <c r="A31" s="443" t="s">
        <v>11</v>
      </c>
      <c r="B31" s="444" t="s">
        <v>177</v>
      </c>
      <c r="C31" s="444" t="s">
        <v>178</v>
      </c>
      <c r="D31" s="445" t="s">
        <v>33</v>
      </c>
      <c r="E31" s="446" t="s">
        <v>179</v>
      </c>
      <c r="F31" s="444" t="s">
        <v>180</v>
      </c>
      <c r="G31" s="445" t="s">
        <v>34</v>
      </c>
      <c r="H31" s="447" t="s">
        <v>181</v>
      </c>
      <c r="S31" s="593" t="s">
        <v>43</v>
      </c>
      <c r="T31" s="594"/>
      <c r="U31" s="594"/>
      <c r="V31" s="594"/>
      <c r="W31" s="594"/>
      <c r="X31" s="565"/>
      <c r="Y31" s="526" t="s">
        <v>35</v>
      </c>
      <c r="Z31" s="525"/>
      <c r="AA31" s="564" t="s">
        <v>36</v>
      </c>
      <c r="AB31" s="565"/>
      <c r="AC31" s="526" t="s">
        <v>44</v>
      </c>
      <c r="AD31" s="589"/>
      <c r="AG31" s="523" t="s">
        <v>45</v>
      </c>
      <c r="AH31" s="524"/>
      <c r="AI31" s="524"/>
      <c r="AJ31" s="524"/>
      <c r="AK31" s="524"/>
      <c r="AL31" s="524"/>
      <c r="AM31" s="524"/>
      <c r="AN31" s="524"/>
      <c r="AO31" s="524"/>
      <c r="AP31" s="524"/>
      <c r="AQ31" s="525"/>
      <c r="AR31" s="526" t="s">
        <v>37</v>
      </c>
      <c r="AS31" s="524"/>
      <c r="AT31" s="524"/>
      <c r="AU31" s="524"/>
      <c r="AV31" s="524"/>
      <c r="AW31" s="524"/>
      <c r="AX31" s="525"/>
      <c r="AY31" s="75" t="s">
        <v>35</v>
      </c>
      <c r="AZ31" s="527" t="s">
        <v>44</v>
      </c>
      <c r="BA31" s="528"/>
    </row>
    <row r="32" spans="1:80" s="72" customFormat="1" ht="20.25" customHeight="1" x14ac:dyDescent="0.2">
      <c r="A32" s="448" t="s">
        <v>24</v>
      </c>
      <c r="B32" s="449">
        <v>30</v>
      </c>
      <c r="C32" s="449">
        <v>4</v>
      </c>
      <c r="D32" s="449">
        <v>4</v>
      </c>
      <c r="E32" s="449"/>
      <c r="F32" s="449"/>
      <c r="G32" s="449">
        <v>14</v>
      </c>
      <c r="H32" s="450">
        <f>SUM(B32:G32)</f>
        <v>52</v>
      </c>
      <c r="P32" s="76"/>
      <c r="Q32" s="76"/>
      <c r="R32" s="76"/>
      <c r="S32" s="590" t="s">
        <v>175</v>
      </c>
      <c r="T32" s="591"/>
      <c r="U32" s="591"/>
      <c r="V32" s="591"/>
      <c r="W32" s="591"/>
      <c r="X32" s="592"/>
      <c r="Y32" s="543">
        <v>2</v>
      </c>
      <c r="Z32" s="547"/>
      <c r="AA32" s="543">
        <v>4</v>
      </c>
      <c r="AB32" s="547"/>
      <c r="AC32" s="543">
        <v>6</v>
      </c>
      <c r="AD32" s="544"/>
      <c r="AE32" s="77"/>
      <c r="AF32" s="76"/>
      <c r="AG32" s="535" t="s">
        <v>46</v>
      </c>
      <c r="AH32" s="530"/>
      <c r="AI32" s="530"/>
      <c r="AJ32" s="530"/>
      <c r="AK32" s="530"/>
      <c r="AL32" s="530"/>
      <c r="AM32" s="530"/>
      <c r="AN32" s="530"/>
      <c r="AO32" s="530"/>
      <c r="AP32" s="530"/>
      <c r="AQ32" s="531"/>
      <c r="AR32" s="529" t="s">
        <v>47</v>
      </c>
      <c r="AS32" s="530"/>
      <c r="AT32" s="530"/>
      <c r="AU32" s="530"/>
      <c r="AV32" s="530"/>
      <c r="AW32" s="530"/>
      <c r="AX32" s="531"/>
      <c r="AY32" s="537">
        <v>6</v>
      </c>
      <c r="AZ32" s="539">
        <v>9</v>
      </c>
      <c r="BA32" s="540"/>
    </row>
    <row r="33" spans="1:53" s="72" customFormat="1" ht="20.25" customHeight="1" thickBot="1" x14ac:dyDescent="0.25">
      <c r="A33" s="448" t="s">
        <v>182</v>
      </c>
      <c r="B33" s="449">
        <v>30</v>
      </c>
      <c r="C33" s="449">
        <v>4</v>
      </c>
      <c r="D33" s="449">
        <v>4</v>
      </c>
      <c r="E33" s="449"/>
      <c r="F33" s="449"/>
      <c r="G33" s="449">
        <v>14</v>
      </c>
      <c r="H33" s="450">
        <f>SUM(B33:G33)</f>
        <v>52</v>
      </c>
      <c r="P33" s="78"/>
      <c r="Q33" s="78"/>
      <c r="R33" s="79"/>
      <c r="S33" s="586" t="s">
        <v>38</v>
      </c>
      <c r="T33" s="587"/>
      <c r="U33" s="587"/>
      <c r="V33" s="587"/>
      <c r="W33" s="587"/>
      <c r="X33" s="588"/>
      <c r="Y33" s="543">
        <v>4</v>
      </c>
      <c r="Z33" s="547"/>
      <c r="AA33" s="543">
        <v>4</v>
      </c>
      <c r="AB33" s="547"/>
      <c r="AC33" s="543">
        <v>6</v>
      </c>
      <c r="AD33" s="544"/>
      <c r="AE33" s="54"/>
      <c r="AF33" s="78"/>
      <c r="AG33" s="536"/>
      <c r="AH33" s="533"/>
      <c r="AI33" s="533"/>
      <c r="AJ33" s="533"/>
      <c r="AK33" s="533"/>
      <c r="AL33" s="533"/>
      <c r="AM33" s="533"/>
      <c r="AN33" s="533"/>
      <c r="AO33" s="533"/>
      <c r="AP33" s="533"/>
      <c r="AQ33" s="534"/>
      <c r="AR33" s="532"/>
      <c r="AS33" s="533"/>
      <c r="AT33" s="533"/>
      <c r="AU33" s="533"/>
      <c r="AV33" s="533"/>
      <c r="AW33" s="533"/>
      <c r="AX33" s="534"/>
      <c r="AY33" s="538"/>
      <c r="AZ33" s="541"/>
      <c r="BA33" s="542"/>
    </row>
    <row r="34" spans="1:53" s="72" customFormat="1" ht="20.25" customHeight="1" thickBot="1" x14ac:dyDescent="0.25">
      <c r="A34" s="451" t="s">
        <v>183</v>
      </c>
      <c r="B34" s="449">
        <v>23</v>
      </c>
      <c r="C34" s="449">
        <v>4</v>
      </c>
      <c r="D34" s="449">
        <v>4</v>
      </c>
      <c r="E34" s="449">
        <v>5</v>
      </c>
      <c r="F34" s="449">
        <v>1</v>
      </c>
      <c r="G34" s="449">
        <v>3</v>
      </c>
      <c r="H34" s="450">
        <f>SUM(B34:G34)</f>
        <v>40</v>
      </c>
      <c r="P34" s="78"/>
      <c r="Q34" s="78"/>
      <c r="R34" s="79"/>
      <c r="S34" s="583" t="s">
        <v>185</v>
      </c>
      <c r="T34" s="584"/>
      <c r="U34" s="584"/>
      <c r="V34" s="584"/>
      <c r="W34" s="584"/>
      <c r="X34" s="585"/>
      <c r="Y34" s="545">
        <v>6</v>
      </c>
      <c r="Z34" s="563"/>
      <c r="AA34" s="545">
        <v>4</v>
      </c>
      <c r="AB34" s="563"/>
      <c r="AC34" s="545">
        <v>6</v>
      </c>
      <c r="AD34" s="546"/>
      <c r="AE34" s="54"/>
      <c r="AF34" s="78"/>
      <c r="AG34" s="418"/>
      <c r="AH34" s="418"/>
      <c r="AI34" s="418"/>
      <c r="AJ34" s="418"/>
      <c r="AK34" s="418"/>
      <c r="AL34" s="418"/>
      <c r="AM34" s="418"/>
      <c r="AN34" s="418"/>
      <c r="AO34" s="418"/>
      <c r="AP34" s="418"/>
      <c r="AQ34" s="418"/>
      <c r="AR34" s="550"/>
      <c r="AS34" s="550"/>
      <c r="AT34" s="550"/>
      <c r="AU34" s="550"/>
      <c r="AV34" s="550"/>
      <c r="AW34" s="550"/>
      <c r="AX34" s="550"/>
      <c r="AY34" s="420"/>
      <c r="AZ34" s="420"/>
      <c r="BA34" s="420"/>
    </row>
    <row r="35" spans="1:53" s="72" customFormat="1" ht="20.25" customHeight="1" thickBot="1" x14ac:dyDescent="0.25">
      <c r="A35" s="452" t="s">
        <v>184</v>
      </c>
      <c r="B35" s="453">
        <f>SUM(B32:C34)</f>
        <v>95</v>
      </c>
      <c r="C35" s="453">
        <f>SUM(C32:E34)</f>
        <v>29</v>
      </c>
      <c r="D35" s="453">
        <f>SUM(D32:G34)</f>
        <v>49</v>
      </c>
      <c r="E35" s="453">
        <f>SUM(E32:G33)</f>
        <v>28</v>
      </c>
      <c r="F35" s="453">
        <f>SUM(F32:G34)</f>
        <v>32</v>
      </c>
      <c r="G35" s="453">
        <f>SUM(G32:G34)</f>
        <v>31</v>
      </c>
      <c r="H35" s="454">
        <f>SUM(H32:H34)</f>
        <v>144</v>
      </c>
      <c r="I35" s="78"/>
      <c r="J35" s="78"/>
      <c r="K35" s="78"/>
      <c r="L35" s="78"/>
      <c r="M35" s="78"/>
      <c r="N35" s="78"/>
      <c r="O35" s="79"/>
      <c r="P35" s="522"/>
      <c r="Q35" s="522"/>
      <c r="R35" s="522"/>
      <c r="S35" s="522"/>
      <c r="T35" s="522"/>
      <c r="U35" s="522"/>
      <c r="V35" s="522"/>
      <c r="W35" s="522"/>
      <c r="X35" s="522"/>
      <c r="Y35" s="522"/>
      <c r="Z35" s="522"/>
      <c r="AA35" s="522"/>
      <c r="AB35" s="54"/>
      <c r="AC35" s="78"/>
      <c r="AD35" s="419"/>
      <c r="AE35" s="419"/>
      <c r="AF35" s="419"/>
      <c r="AG35" s="419"/>
      <c r="AH35" s="419"/>
      <c r="AI35" s="419"/>
      <c r="AJ35" s="419"/>
      <c r="AK35" s="419"/>
      <c r="AL35" s="419"/>
      <c r="AM35" s="419"/>
      <c r="AN35" s="419"/>
      <c r="AO35" s="548"/>
      <c r="AP35" s="548"/>
      <c r="AQ35" s="548"/>
      <c r="AR35" s="548"/>
      <c r="AS35" s="548"/>
      <c r="AT35" s="548"/>
      <c r="AU35" s="548"/>
      <c r="AV35" s="421"/>
      <c r="AW35" s="421"/>
      <c r="AX35" s="421"/>
    </row>
    <row r="36" spans="1:53" s="72" customFormat="1" ht="20.25" customHeight="1" x14ac:dyDescent="0.2">
      <c r="A36" s="80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9"/>
      <c r="P36" s="79"/>
      <c r="Q36" s="81"/>
      <c r="R36" s="81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78"/>
      <c r="AD36" s="419"/>
      <c r="AE36" s="419"/>
      <c r="AF36" s="419"/>
      <c r="AG36" s="419"/>
      <c r="AH36" s="419"/>
      <c r="AI36" s="419"/>
      <c r="AJ36" s="419"/>
      <c r="AK36" s="419"/>
      <c r="AL36" s="419"/>
      <c r="AM36" s="419"/>
      <c r="AN36" s="419"/>
      <c r="AO36" s="548"/>
      <c r="AP36" s="548"/>
      <c r="AQ36" s="548"/>
      <c r="AR36" s="548"/>
      <c r="AS36" s="548"/>
      <c r="AT36" s="548"/>
      <c r="AU36" s="548"/>
      <c r="AV36" s="421"/>
      <c r="AW36" s="421"/>
      <c r="AX36" s="421"/>
    </row>
    <row r="37" spans="1:53" s="72" customFormat="1" ht="20.25" customHeight="1" x14ac:dyDescent="0.2">
      <c r="A37" s="408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1"/>
      <c r="R37" s="81"/>
      <c r="S37" s="409"/>
      <c r="T37" s="409"/>
      <c r="U37" s="409"/>
      <c r="V37" s="409"/>
      <c r="W37" s="409"/>
      <c r="X37" s="409"/>
      <c r="Y37" s="409"/>
      <c r="Z37" s="409"/>
      <c r="AA37" s="409"/>
      <c r="AB37" s="409"/>
      <c r="AC37" s="83"/>
      <c r="AD37" s="419"/>
      <c r="AE37" s="419"/>
      <c r="AF37" s="419"/>
      <c r="AG37" s="419"/>
      <c r="AH37" s="419"/>
      <c r="AI37" s="419"/>
      <c r="AJ37" s="419"/>
      <c r="AK37" s="419"/>
      <c r="AL37" s="419"/>
      <c r="AM37" s="419"/>
      <c r="AN37" s="419"/>
      <c r="AO37" s="548"/>
      <c r="AP37" s="548"/>
      <c r="AQ37" s="548"/>
      <c r="AR37" s="548"/>
      <c r="AS37" s="548"/>
      <c r="AT37" s="548"/>
      <c r="AU37" s="548"/>
      <c r="AV37" s="421"/>
      <c r="AW37" s="421"/>
      <c r="AX37" s="421"/>
    </row>
    <row r="38" spans="1:53" s="72" customFormat="1" ht="27.75" customHeight="1" x14ac:dyDescent="0.2">
      <c r="Q38" s="81"/>
      <c r="R38" s="81"/>
    </row>
    <row r="39" spans="1:53" x14ac:dyDescent="0.25">
      <c r="A39" s="518"/>
      <c r="B39" s="518"/>
      <c r="C39" s="518"/>
      <c r="D39" s="518"/>
      <c r="E39" s="518"/>
      <c r="F39" s="518"/>
      <c r="G39" s="518"/>
      <c r="H39" s="518"/>
      <c r="I39" s="518"/>
      <c r="J39" s="518"/>
      <c r="K39" s="518"/>
      <c r="L39" s="518"/>
      <c r="M39" s="518"/>
      <c r="N39" s="518"/>
      <c r="O39" s="518"/>
      <c r="P39" s="518"/>
      <c r="Q39" s="518"/>
      <c r="R39" s="518"/>
      <c r="S39" s="518"/>
      <c r="T39" s="518"/>
      <c r="U39" s="518"/>
      <c r="V39" s="518"/>
      <c r="W39" s="518"/>
      <c r="X39" s="518"/>
      <c r="Y39" s="518"/>
      <c r="Z39" s="518"/>
      <c r="AA39" s="518"/>
      <c r="AB39" s="518"/>
      <c r="AC39" s="518"/>
      <c r="AD39" s="518"/>
      <c r="AE39" s="518"/>
      <c r="AF39" s="518"/>
      <c r="AG39" s="518"/>
      <c r="AH39" s="518"/>
      <c r="AI39" s="518"/>
      <c r="AJ39" s="518"/>
      <c r="AK39" s="518"/>
      <c r="AL39" s="518"/>
      <c r="AM39" s="518"/>
      <c r="AN39" s="518"/>
      <c r="AO39" s="518"/>
      <c r="AP39" s="518"/>
      <c r="AQ39" s="518"/>
      <c r="AR39" s="518"/>
      <c r="AS39" s="518"/>
      <c r="AT39" s="518"/>
      <c r="AU39" s="518"/>
      <c r="AV39" s="518"/>
      <c r="AW39" s="518"/>
      <c r="AX39" s="518"/>
      <c r="AY39" s="518"/>
      <c r="AZ39" s="518"/>
      <c r="BA39" s="518"/>
    </row>
  </sheetData>
  <mergeCells count="76">
    <mergeCell ref="S34:X34"/>
    <mergeCell ref="S33:X33"/>
    <mergeCell ref="S30:AD30"/>
    <mergeCell ref="AC31:AD31"/>
    <mergeCell ref="AC32:AD32"/>
    <mergeCell ref="S32:X32"/>
    <mergeCell ref="S31:X31"/>
    <mergeCell ref="AI13:AZ14"/>
    <mergeCell ref="K21:N21"/>
    <mergeCell ref="X21:AA21"/>
    <mergeCell ref="AK21:AN21"/>
    <mergeCell ref="AX21:BA21"/>
    <mergeCell ref="G16:X16"/>
    <mergeCell ref="G21:J21"/>
    <mergeCell ref="O21:S21"/>
    <mergeCell ref="T21:W21"/>
    <mergeCell ref="AB21:AF21"/>
    <mergeCell ref="AG21:AJ21"/>
    <mergeCell ref="AO21:AS21"/>
    <mergeCell ref="AT21:AW21"/>
    <mergeCell ref="I1:AQ1"/>
    <mergeCell ref="L6:AM6"/>
    <mergeCell ref="AQ4:AY4"/>
    <mergeCell ref="AQ5:AY5"/>
    <mergeCell ref="AQ6:AY6"/>
    <mergeCell ref="I2:AQ2"/>
    <mergeCell ref="I3:AR3"/>
    <mergeCell ref="L5:AM5"/>
    <mergeCell ref="G11:X11"/>
    <mergeCell ref="AI16:AZ16"/>
    <mergeCell ref="G13:X13"/>
    <mergeCell ref="AI11:AZ11"/>
    <mergeCell ref="A4:H4"/>
    <mergeCell ref="A5:H5"/>
    <mergeCell ref="A6:H6"/>
    <mergeCell ref="AQ7:AZ7"/>
    <mergeCell ref="A9:K9"/>
    <mergeCell ref="A8:K8"/>
    <mergeCell ref="A7:H7"/>
    <mergeCell ref="L9:AM9"/>
    <mergeCell ref="L7:AM7"/>
    <mergeCell ref="L8:AM8"/>
    <mergeCell ref="AQ8:AZ8"/>
    <mergeCell ref="AQ9:AZ9"/>
    <mergeCell ref="A28:AZ28"/>
    <mergeCell ref="AR34:AX34"/>
    <mergeCell ref="AO35:AU35"/>
    <mergeCell ref="AO36:AU36"/>
    <mergeCell ref="BO18:CB18"/>
    <mergeCell ref="AI18:AZ18"/>
    <mergeCell ref="A20:BA20"/>
    <mergeCell ref="G18:X18"/>
    <mergeCell ref="A21:A24"/>
    <mergeCell ref="B21:F21"/>
    <mergeCell ref="AA34:AB34"/>
    <mergeCell ref="AA33:AB33"/>
    <mergeCell ref="AA32:AB32"/>
    <mergeCell ref="AA31:AB31"/>
    <mergeCell ref="Y34:Z34"/>
    <mergeCell ref="Y33:Z33"/>
    <mergeCell ref="A30:H30"/>
    <mergeCell ref="A39:BA39"/>
    <mergeCell ref="AG30:BA30"/>
    <mergeCell ref="P35:AA35"/>
    <mergeCell ref="AG31:AQ31"/>
    <mergeCell ref="AR31:AX31"/>
    <mergeCell ref="AZ31:BA31"/>
    <mergeCell ref="AR32:AX33"/>
    <mergeCell ref="AG32:AQ33"/>
    <mergeCell ref="AY32:AY33"/>
    <mergeCell ref="AZ32:BA33"/>
    <mergeCell ref="AC33:AD33"/>
    <mergeCell ref="AC34:AD34"/>
    <mergeCell ref="Y32:Z32"/>
    <mergeCell ref="Y31:Z31"/>
    <mergeCell ref="AO37:AU37"/>
  </mergeCells>
  <printOptions horizontalCentered="1" verticalCentered="1"/>
  <pageMargins left="0.25" right="0.25" top="0.75" bottom="0.75" header="0.3" footer="0.3"/>
  <pageSetup paperSize="9" scale="49" orientation="landscape" r:id="rId1"/>
  <rowBreaks count="1" manualBreakCount="1">
    <brk id="38" max="16383" man="1"/>
  </rowBreaks>
  <colBreaks count="1" manualBreakCount="1">
    <brk id="5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7"/>
  <sheetViews>
    <sheetView tabSelected="1" view="pageBreakPreview" zoomScale="60" zoomScaleNormal="60" workbookViewId="0">
      <selection activeCell="B14" sqref="B14"/>
    </sheetView>
  </sheetViews>
  <sheetFormatPr defaultColWidth="9.109375" defaultRowHeight="18" x14ac:dyDescent="0.3"/>
  <cols>
    <col min="1" max="1" width="10.44140625" style="6" customWidth="1"/>
    <col min="2" max="2" width="67.109375" style="45" customWidth="1"/>
    <col min="3" max="6" width="6.109375" style="45" customWidth="1"/>
    <col min="7" max="7" width="6.33203125" style="45" customWidth="1"/>
    <col min="8" max="8" width="8.6640625" style="45" customWidth="1"/>
    <col min="9" max="12" width="6" style="45" customWidth="1"/>
    <col min="13" max="13" width="8.33203125" style="45" customWidth="1"/>
    <col min="14" max="19" width="6.88671875" style="45" customWidth="1"/>
    <col min="20" max="20" width="10" style="46" customWidth="1"/>
    <col min="21" max="31" width="6" style="45" customWidth="1"/>
    <col min="32" max="32" width="26.6640625" style="45" customWidth="1"/>
    <col min="33" max="16384" width="9.109375" style="45"/>
  </cols>
  <sheetData>
    <row r="1" spans="1:28" s="1" customFormat="1" ht="22.5" customHeight="1" thickBot="1" x14ac:dyDescent="0.35">
      <c r="A1" s="598" t="s">
        <v>115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600"/>
      <c r="T1" s="89"/>
    </row>
    <row r="2" spans="1:28" s="1" customFormat="1" ht="22.5" customHeight="1" thickBot="1" x14ac:dyDescent="0.35">
      <c r="A2" s="661" t="s">
        <v>66</v>
      </c>
      <c r="B2" s="631" t="s">
        <v>49</v>
      </c>
      <c r="C2" s="665" t="s">
        <v>50</v>
      </c>
      <c r="D2" s="665"/>
      <c r="E2" s="665"/>
      <c r="F2" s="666"/>
      <c r="G2" s="667" t="s">
        <v>51</v>
      </c>
      <c r="H2" s="670" t="s">
        <v>52</v>
      </c>
      <c r="I2" s="671"/>
      <c r="J2" s="671"/>
      <c r="K2" s="671"/>
      <c r="L2" s="671"/>
      <c r="M2" s="672"/>
      <c r="N2" s="630"/>
      <c r="O2" s="631"/>
      <c r="P2" s="631"/>
      <c r="Q2" s="631"/>
      <c r="R2" s="631"/>
      <c r="S2" s="632"/>
      <c r="T2" s="89"/>
    </row>
    <row r="3" spans="1:28" s="1" customFormat="1" ht="18.75" customHeight="1" thickBot="1" x14ac:dyDescent="0.35">
      <c r="A3" s="662"/>
      <c r="B3" s="664"/>
      <c r="C3" s="673" t="s">
        <v>53</v>
      </c>
      <c r="D3" s="673" t="s">
        <v>54</v>
      </c>
      <c r="E3" s="659" t="s">
        <v>55</v>
      </c>
      <c r="F3" s="675"/>
      <c r="G3" s="668"/>
      <c r="H3" s="667" t="s">
        <v>56</v>
      </c>
      <c r="I3" s="650" t="s">
        <v>57</v>
      </c>
      <c r="J3" s="651"/>
      <c r="K3" s="651"/>
      <c r="L3" s="652"/>
      <c r="M3" s="676" t="s">
        <v>58</v>
      </c>
      <c r="N3" s="645" t="s">
        <v>130</v>
      </c>
      <c r="O3" s="646"/>
      <c r="P3" s="645" t="s">
        <v>131</v>
      </c>
      <c r="Q3" s="646"/>
      <c r="R3" s="645" t="s">
        <v>132</v>
      </c>
      <c r="S3" s="646"/>
      <c r="T3" s="89"/>
    </row>
    <row r="4" spans="1:28" s="1" customFormat="1" ht="21.75" customHeight="1" thickBot="1" x14ac:dyDescent="0.35">
      <c r="A4" s="662"/>
      <c r="B4" s="664"/>
      <c r="C4" s="673"/>
      <c r="D4" s="673"/>
      <c r="E4" s="677" t="s">
        <v>59</v>
      </c>
      <c r="F4" s="654" t="s">
        <v>60</v>
      </c>
      <c r="G4" s="668"/>
      <c r="H4" s="668"/>
      <c r="I4" s="657" t="s">
        <v>61</v>
      </c>
      <c r="J4" s="659" t="s">
        <v>62</v>
      </c>
      <c r="K4" s="659"/>
      <c r="L4" s="660"/>
      <c r="M4" s="677"/>
      <c r="N4" s="647"/>
      <c r="O4" s="648"/>
      <c r="P4" s="648"/>
      <c r="Q4" s="648"/>
      <c r="R4" s="648"/>
      <c r="S4" s="649"/>
      <c r="T4" s="89"/>
    </row>
    <row r="5" spans="1:28" s="1" customFormat="1" ht="17.25" customHeight="1" thickBot="1" x14ac:dyDescent="0.35">
      <c r="A5" s="662"/>
      <c r="B5" s="664"/>
      <c r="C5" s="673"/>
      <c r="D5" s="673"/>
      <c r="E5" s="677"/>
      <c r="F5" s="655"/>
      <c r="G5" s="668"/>
      <c r="H5" s="668"/>
      <c r="I5" s="657"/>
      <c r="J5" s="641" t="s">
        <v>63</v>
      </c>
      <c r="K5" s="641" t="s">
        <v>64</v>
      </c>
      <c r="L5" s="643" t="s">
        <v>65</v>
      </c>
      <c r="M5" s="677"/>
      <c r="N5" s="132">
        <v>1</v>
      </c>
      <c r="O5" s="133">
        <v>2</v>
      </c>
      <c r="P5" s="132">
        <v>3</v>
      </c>
      <c r="Q5" s="133">
        <v>4</v>
      </c>
      <c r="R5" s="132">
        <v>5</v>
      </c>
      <c r="S5" s="133">
        <v>6</v>
      </c>
      <c r="T5" s="89"/>
    </row>
    <row r="6" spans="1:28" s="1" customFormat="1" ht="21.75" customHeight="1" thickBot="1" x14ac:dyDescent="0.35">
      <c r="A6" s="662"/>
      <c r="B6" s="664"/>
      <c r="C6" s="673"/>
      <c r="D6" s="673"/>
      <c r="E6" s="677"/>
      <c r="F6" s="655"/>
      <c r="G6" s="668"/>
      <c r="H6" s="668"/>
      <c r="I6" s="657"/>
      <c r="J6" s="641"/>
      <c r="K6" s="641"/>
      <c r="L6" s="643"/>
      <c r="M6" s="677"/>
      <c r="N6" s="638"/>
      <c r="O6" s="639"/>
      <c r="P6" s="639"/>
      <c r="Q6" s="639"/>
      <c r="R6" s="639"/>
      <c r="S6" s="640"/>
      <c r="T6" s="89"/>
    </row>
    <row r="7" spans="1:28" s="1" customFormat="1" ht="32.25" customHeight="1" thickBot="1" x14ac:dyDescent="0.35">
      <c r="A7" s="663"/>
      <c r="B7" s="639"/>
      <c r="C7" s="674"/>
      <c r="D7" s="674"/>
      <c r="E7" s="678"/>
      <c r="F7" s="656"/>
      <c r="G7" s="669"/>
      <c r="H7" s="669"/>
      <c r="I7" s="658"/>
      <c r="J7" s="642"/>
      <c r="K7" s="642"/>
      <c r="L7" s="644"/>
      <c r="M7" s="678"/>
      <c r="N7" s="271">
        <v>15</v>
      </c>
      <c r="O7" s="303">
        <v>15</v>
      </c>
      <c r="P7" s="134">
        <v>15</v>
      </c>
      <c r="Q7" s="135">
        <v>15</v>
      </c>
      <c r="R7" s="137">
        <v>15</v>
      </c>
      <c r="S7" s="256">
        <v>8</v>
      </c>
      <c r="T7" s="89"/>
    </row>
    <row r="8" spans="1:28" s="3" customFormat="1" ht="25.2" customHeight="1" thickBot="1" x14ac:dyDescent="0.35">
      <c r="A8" s="5">
        <v>1</v>
      </c>
      <c r="B8" s="4">
        <f>A8+1</f>
        <v>2</v>
      </c>
      <c r="C8" s="4">
        <f t="shared" ref="C8:M8" si="0">B8+1</f>
        <v>3</v>
      </c>
      <c r="D8" s="4">
        <f t="shared" si="0"/>
        <v>4</v>
      </c>
      <c r="E8" s="4">
        <f t="shared" si="0"/>
        <v>5</v>
      </c>
      <c r="F8" s="32">
        <f t="shared" si="0"/>
        <v>6</v>
      </c>
      <c r="G8" s="34">
        <f t="shared" si="0"/>
        <v>7</v>
      </c>
      <c r="H8" s="34">
        <f t="shared" si="0"/>
        <v>8</v>
      </c>
      <c r="I8" s="33">
        <f t="shared" si="0"/>
        <v>9</v>
      </c>
      <c r="J8" s="4">
        <f t="shared" si="0"/>
        <v>10</v>
      </c>
      <c r="K8" s="4">
        <f t="shared" si="0"/>
        <v>11</v>
      </c>
      <c r="L8" s="4">
        <f t="shared" si="0"/>
        <v>12</v>
      </c>
      <c r="M8" s="32">
        <f t="shared" si="0"/>
        <v>13</v>
      </c>
      <c r="N8" s="4">
        <f t="shared" ref="N8:S8" si="1">M8+1</f>
        <v>14</v>
      </c>
      <c r="O8" s="32">
        <f t="shared" si="1"/>
        <v>15</v>
      </c>
      <c r="P8" s="4">
        <f t="shared" si="1"/>
        <v>16</v>
      </c>
      <c r="Q8" s="32">
        <f t="shared" si="1"/>
        <v>17</v>
      </c>
      <c r="R8" s="4">
        <f t="shared" si="1"/>
        <v>18</v>
      </c>
      <c r="S8" s="257">
        <f t="shared" si="1"/>
        <v>19</v>
      </c>
      <c r="T8" s="89"/>
    </row>
    <row r="9" spans="1:28" ht="18.600000000000001" thickBot="1" x14ac:dyDescent="0.35">
      <c r="A9" s="624" t="s">
        <v>67</v>
      </c>
      <c r="B9" s="625"/>
      <c r="C9" s="625"/>
      <c r="D9" s="625"/>
      <c r="E9" s="625"/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6"/>
      <c r="W9" s="634" t="s">
        <v>80</v>
      </c>
      <c r="X9" s="635"/>
      <c r="Y9" s="635"/>
      <c r="Z9" s="635"/>
      <c r="AA9" s="635"/>
      <c r="AB9" s="636"/>
    </row>
    <row r="10" spans="1:28" x14ac:dyDescent="0.3">
      <c r="A10" s="627" t="s">
        <v>145</v>
      </c>
      <c r="B10" s="628"/>
      <c r="C10" s="628"/>
      <c r="D10" s="628"/>
      <c r="E10" s="628"/>
      <c r="F10" s="628"/>
      <c r="G10" s="628"/>
      <c r="H10" s="628"/>
      <c r="I10" s="628"/>
      <c r="J10" s="628"/>
      <c r="K10" s="628"/>
      <c r="L10" s="628"/>
      <c r="M10" s="628"/>
      <c r="N10" s="628"/>
      <c r="O10" s="628"/>
      <c r="P10" s="628"/>
      <c r="Q10" s="628"/>
      <c r="R10" s="628"/>
      <c r="S10" s="629"/>
      <c r="W10" s="84">
        <v>1</v>
      </c>
      <c r="X10" s="85">
        <v>2</v>
      </c>
      <c r="Y10" s="84">
        <v>3</v>
      </c>
      <c r="Z10" s="85">
        <v>4</v>
      </c>
      <c r="AA10" s="84">
        <v>5</v>
      </c>
      <c r="AB10" s="320">
        <v>6</v>
      </c>
    </row>
    <row r="11" spans="1:28" s="139" customFormat="1" ht="22.05" customHeight="1" x14ac:dyDescent="0.3">
      <c r="A11" s="724" t="s">
        <v>68</v>
      </c>
      <c r="B11" s="703" t="s">
        <v>128</v>
      </c>
      <c r="C11" s="314"/>
      <c r="D11" s="145">
        <v>1</v>
      </c>
      <c r="E11" s="145"/>
      <c r="F11" s="146"/>
      <c r="G11" s="147">
        <v>4</v>
      </c>
      <c r="H11" s="148">
        <f>G11*30</f>
        <v>120</v>
      </c>
      <c r="I11" s="149">
        <f>SUM(J11:L11)</f>
        <v>44</v>
      </c>
      <c r="J11" s="704">
        <v>30</v>
      </c>
      <c r="K11" s="704"/>
      <c r="L11" s="705">
        <v>14</v>
      </c>
      <c r="M11" s="150">
        <f>H11-I11</f>
        <v>76</v>
      </c>
      <c r="N11" s="151">
        <v>3</v>
      </c>
      <c r="O11" s="146"/>
      <c r="P11" s="151"/>
      <c r="Q11" s="146"/>
      <c r="R11" s="152"/>
      <c r="S11" s="153"/>
      <c r="T11" s="138">
        <f>I11/H11</f>
        <v>0.36666666666666664</v>
      </c>
      <c r="W11" s="154">
        <v>4</v>
      </c>
      <c r="X11" s="155"/>
      <c r="Y11" s="154"/>
      <c r="Z11" s="156"/>
      <c r="AA11" s="157"/>
      <c r="AB11" s="158"/>
    </row>
    <row r="12" spans="1:28" s="139" customFormat="1" ht="58.5" customHeight="1" x14ac:dyDescent="0.3">
      <c r="A12" s="724" t="s">
        <v>69</v>
      </c>
      <c r="B12" s="725" t="s">
        <v>135</v>
      </c>
      <c r="C12" s="314"/>
      <c r="D12" s="145">
        <v>1.2</v>
      </c>
      <c r="E12" s="145"/>
      <c r="F12" s="146"/>
      <c r="G12" s="147">
        <v>4</v>
      </c>
      <c r="H12" s="148">
        <f t="shared" ref="H12:H17" si="2">G12*30</f>
        <v>120</v>
      </c>
      <c r="I12" s="149">
        <f t="shared" ref="I12:I17" si="3">SUM(J12:L12)</f>
        <v>60</v>
      </c>
      <c r="J12" s="704">
        <v>14</v>
      </c>
      <c r="K12" s="704"/>
      <c r="L12" s="705">
        <v>46</v>
      </c>
      <c r="M12" s="150">
        <f t="shared" ref="M12:M17" si="4">H12-I12</f>
        <v>60</v>
      </c>
      <c r="N12" s="151">
        <v>2</v>
      </c>
      <c r="O12" s="146">
        <v>2</v>
      </c>
      <c r="P12" s="151"/>
      <c r="Q12" s="146"/>
      <c r="R12" s="152"/>
      <c r="S12" s="153"/>
      <c r="T12" s="138">
        <f t="shared" ref="T12:T19" si="5">I12/H12</f>
        <v>0.5</v>
      </c>
      <c r="W12" s="154">
        <v>2</v>
      </c>
      <c r="X12" s="155">
        <v>2</v>
      </c>
      <c r="Y12" s="154"/>
      <c r="Z12" s="156"/>
      <c r="AA12" s="157"/>
      <c r="AB12" s="158"/>
    </row>
    <row r="13" spans="1:28" s="159" customFormat="1" ht="22.05" customHeight="1" x14ac:dyDescent="0.3">
      <c r="A13" s="724" t="s">
        <v>70</v>
      </c>
      <c r="B13" s="725" t="s">
        <v>126</v>
      </c>
      <c r="C13" s="314">
        <v>2</v>
      </c>
      <c r="D13" s="145">
        <v>1</v>
      </c>
      <c r="E13" s="145"/>
      <c r="F13" s="146"/>
      <c r="G13" s="147">
        <v>4</v>
      </c>
      <c r="H13" s="148">
        <f t="shared" si="2"/>
        <v>120</v>
      </c>
      <c r="I13" s="149">
        <f t="shared" si="3"/>
        <v>60</v>
      </c>
      <c r="J13" s="704">
        <v>16</v>
      </c>
      <c r="K13" s="704"/>
      <c r="L13" s="705">
        <v>44</v>
      </c>
      <c r="M13" s="150">
        <f t="shared" si="4"/>
        <v>60</v>
      </c>
      <c r="N13" s="151">
        <v>2</v>
      </c>
      <c r="O13" s="146">
        <v>2</v>
      </c>
      <c r="P13" s="151"/>
      <c r="Q13" s="146"/>
      <c r="R13" s="152"/>
      <c r="S13" s="153"/>
      <c r="T13" s="138">
        <f t="shared" si="5"/>
        <v>0.5</v>
      </c>
      <c r="W13" s="154">
        <v>2</v>
      </c>
      <c r="X13" s="155">
        <v>2</v>
      </c>
      <c r="Y13" s="154"/>
      <c r="Z13" s="156"/>
      <c r="AA13" s="160"/>
      <c r="AB13" s="161"/>
    </row>
    <row r="14" spans="1:28" s="172" customFormat="1" ht="22.05" customHeight="1" thickBot="1" x14ac:dyDescent="0.35">
      <c r="A14" s="724" t="s">
        <v>71</v>
      </c>
      <c r="B14" s="315" t="s">
        <v>123</v>
      </c>
      <c r="C14" s="186">
        <v>3</v>
      </c>
      <c r="D14" s="189">
        <v>1.2</v>
      </c>
      <c r="E14" s="189"/>
      <c r="F14" s="185"/>
      <c r="G14" s="190">
        <v>10</v>
      </c>
      <c r="H14" s="191">
        <f>G14*30</f>
        <v>300</v>
      </c>
      <c r="I14" s="192">
        <f>J14+K14+L14</f>
        <v>150</v>
      </c>
      <c r="J14" s="701">
        <v>90</v>
      </c>
      <c r="K14" s="701"/>
      <c r="L14" s="702">
        <v>60</v>
      </c>
      <c r="M14" s="193">
        <f>H14-I14</f>
        <v>150</v>
      </c>
      <c r="N14" s="183">
        <v>4</v>
      </c>
      <c r="O14" s="184">
        <v>2</v>
      </c>
      <c r="P14" s="183">
        <v>4</v>
      </c>
      <c r="Q14" s="185"/>
      <c r="R14" s="186"/>
      <c r="S14" s="185"/>
      <c r="T14" s="90">
        <f>I14/H14</f>
        <v>0.5</v>
      </c>
      <c r="U14" s="139"/>
      <c r="V14" s="139"/>
      <c r="W14" s="187">
        <v>4</v>
      </c>
      <c r="X14" s="188">
        <v>1</v>
      </c>
      <c r="Y14" s="187">
        <v>5</v>
      </c>
      <c r="Z14" s="161"/>
      <c r="AA14" s="160"/>
      <c r="AB14" s="161"/>
    </row>
    <row r="15" spans="1:28" s="139" customFormat="1" ht="19.350000000000001" customHeight="1" x14ac:dyDescent="0.3">
      <c r="A15" s="724" t="s">
        <v>72</v>
      </c>
      <c r="B15" s="726" t="s">
        <v>133</v>
      </c>
      <c r="C15" s="500"/>
      <c r="D15" s="501">
        <v>2</v>
      </c>
      <c r="E15" s="502"/>
      <c r="F15" s="503"/>
      <c r="G15" s="504">
        <v>4</v>
      </c>
      <c r="H15" s="497">
        <f>G15*30</f>
        <v>120</v>
      </c>
      <c r="I15" s="498">
        <f>SUM(J15:L15)</f>
        <v>44</v>
      </c>
      <c r="J15" s="727">
        <v>30</v>
      </c>
      <c r="K15" s="727"/>
      <c r="L15" s="728">
        <v>14</v>
      </c>
      <c r="M15" s="499">
        <f>H15-I15</f>
        <v>76</v>
      </c>
      <c r="N15" s="505"/>
      <c r="O15" s="506">
        <v>3</v>
      </c>
      <c r="P15" s="507"/>
      <c r="Q15" s="503"/>
      <c r="R15" s="508"/>
      <c r="S15" s="509"/>
      <c r="T15" s="138">
        <f>I15/H15</f>
        <v>0.36666666666666664</v>
      </c>
      <c r="W15" s="140"/>
      <c r="X15" s="141">
        <v>4</v>
      </c>
      <c r="Y15" s="140"/>
      <c r="Z15" s="142"/>
      <c r="AA15" s="143"/>
      <c r="AB15" s="144"/>
    </row>
    <row r="16" spans="1:28" s="164" customFormat="1" ht="22.05" customHeight="1" x14ac:dyDescent="0.3">
      <c r="A16" s="724" t="s">
        <v>73</v>
      </c>
      <c r="B16" s="725" t="s">
        <v>157</v>
      </c>
      <c r="C16" s="314"/>
      <c r="D16" s="145">
        <v>2</v>
      </c>
      <c r="E16" s="145"/>
      <c r="F16" s="146"/>
      <c r="G16" s="147">
        <v>4</v>
      </c>
      <c r="H16" s="148">
        <f t="shared" si="2"/>
        <v>120</v>
      </c>
      <c r="I16" s="149">
        <f t="shared" si="3"/>
        <v>46</v>
      </c>
      <c r="J16" s="704">
        <v>30</v>
      </c>
      <c r="K16" s="704"/>
      <c r="L16" s="705">
        <v>16</v>
      </c>
      <c r="M16" s="150">
        <f t="shared" si="4"/>
        <v>74</v>
      </c>
      <c r="N16" s="151"/>
      <c r="O16" s="146">
        <v>3</v>
      </c>
      <c r="P16" s="151"/>
      <c r="Q16" s="146"/>
      <c r="R16" s="162"/>
      <c r="S16" s="136"/>
      <c r="T16" s="163">
        <f t="shared" si="5"/>
        <v>0.38333333333333336</v>
      </c>
      <c r="W16" s="154"/>
      <c r="X16" s="155">
        <v>4</v>
      </c>
      <c r="Y16" s="154"/>
      <c r="Z16" s="156"/>
      <c r="AA16" s="157"/>
      <c r="AB16" s="158"/>
    </row>
    <row r="17" spans="1:28" s="139" customFormat="1" ht="22.05" customHeight="1" x14ac:dyDescent="0.3">
      <c r="A17" s="724" t="s">
        <v>74</v>
      </c>
      <c r="B17" s="703" t="s">
        <v>127</v>
      </c>
      <c r="C17" s="314"/>
      <c r="D17" s="145">
        <v>2</v>
      </c>
      <c r="E17" s="145"/>
      <c r="F17" s="146"/>
      <c r="G17" s="147">
        <v>4</v>
      </c>
      <c r="H17" s="148">
        <f t="shared" si="2"/>
        <v>120</v>
      </c>
      <c r="I17" s="149">
        <f t="shared" si="3"/>
        <v>44</v>
      </c>
      <c r="J17" s="704">
        <v>30</v>
      </c>
      <c r="K17" s="704"/>
      <c r="L17" s="705">
        <v>14</v>
      </c>
      <c r="M17" s="150">
        <f t="shared" si="4"/>
        <v>76</v>
      </c>
      <c r="N17" s="151"/>
      <c r="O17" s="146">
        <v>3</v>
      </c>
      <c r="P17" s="151"/>
      <c r="Q17" s="146"/>
      <c r="R17" s="152"/>
      <c r="S17" s="153"/>
      <c r="T17" s="138">
        <f t="shared" si="5"/>
        <v>0.36666666666666664</v>
      </c>
      <c r="W17" s="154"/>
      <c r="X17" s="155">
        <v>4</v>
      </c>
      <c r="Y17" s="154"/>
      <c r="Z17" s="156"/>
      <c r="AA17" s="157"/>
      <c r="AB17" s="158"/>
    </row>
    <row r="18" spans="1:28" s="172" customFormat="1" ht="22.05" customHeight="1" x14ac:dyDescent="0.3">
      <c r="A18" s="724" t="s">
        <v>75</v>
      </c>
      <c r="B18" s="725" t="s">
        <v>136</v>
      </c>
      <c r="C18" s="314"/>
      <c r="D18" s="145">
        <v>3</v>
      </c>
      <c r="E18" s="145"/>
      <c r="F18" s="146"/>
      <c r="G18" s="147">
        <v>4</v>
      </c>
      <c r="H18" s="148">
        <f>G18*30</f>
        <v>120</v>
      </c>
      <c r="I18" s="149">
        <f>SUM(J18:L18)</f>
        <v>44</v>
      </c>
      <c r="J18" s="704">
        <v>30</v>
      </c>
      <c r="K18" s="704"/>
      <c r="L18" s="705">
        <v>14</v>
      </c>
      <c r="M18" s="150">
        <f>H18-I18</f>
        <v>76</v>
      </c>
      <c r="O18" s="173"/>
      <c r="P18" s="169">
        <v>3</v>
      </c>
      <c r="Q18" s="166"/>
      <c r="R18" s="162"/>
      <c r="S18" s="136"/>
      <c r="T18" s="90">
        <f>I18/H18</f>
        <v>0.36666666666666664</v>
      </c>
      <c r="U18" s="139"/>
      <c r="V18" s="139"/>
      <c r="W18" s="170"/>
      <c r="X18" s="131"/>
      <c r="Y18" s="154">
        <v>4</v>
      </c>
      <c r="Z18" s="171"/>
      <c r="AA18" s="157"/>
      <c r="AB18" s="158"/>
    </row>
    <row r="19" spans="1:28" s="172" customFormat="1" ht="33.6" customHeight="1" x14ac:dyDescent="0.3">
      <c r="A19" s="724" t="s">
        <v>76</v>
      </c>
      <c r="B19" s="703" t="s">
        <v>137</v>
      </c>
      <c r="C19" s="266"/>
      <c r="D19" s="165">
        <v>4</v>
      </c>
      <c r="E19" s="176"/>
      <c r="F19" s="177"/>
      <c r="G19" s="167">
        <v>3</v>
      </c>
      <c r="H19" s="174">
        <f t="shared" ref="H19:H21" si="6">G19*30</f>
        <v>90</v>
      </c>
      <c r="I19" s="149">
        <f t="shared" ref="I19" si="7">SUM(J19:L19)</f>
        <v>30</v>
      </c>
      <c r="J19" s="708">
        <v>16</v>
      </c>
      <c r="K19" s="708"/>
      <c r="L19" s="168">
        <v>14</v>
      </c>
      <c r="M19" s="175">
        <f t="shared" ref="M19:M21" si="8">H19-I19</f>
        <v>60</v>
      </c>
      <c r="N19" s="169"/>
      <c r="O19" s="173"/>
      <c r="P19" s="169"/>
      <c r="Q19" s="166">
        <v>2</v>
      </c>
      <c r="R19" s="162"/>
      <c r="S19" s="136"/>
      <c r="T19" s="90">
        <f t="shared" si="5"/>
        <v>0.33333333333333331</v>
      </c>
      <c r="U19" s="164"/>
      <c r="V19" s="164"/>
      <c r="W19" s="170"/>
      <c r="X19" s="131"/>
      <c r="Y19" s="170"/>
      <c r="Z19" s="156">
        <v>3</v>
      </c>
      <c r="AA19" s="157"/>
      <c r="AB19" s="161"/>
    </row>
    <row r="20" spans="1:28" s="172" customFormat="1" ht="22.05" customHeight="1" x14ac:dyDescent="0.3">
      <c r="A20" s="729" t="s">
        <v>78</v>
      </c>
      <c r="B20" s="315" t="s">
        <v>153</v>
      </c>
      <c r="C20" s="186">
        <v>4</v>
      </c>
      <c r="D20" s="189"/>
      <c r="E20" s="189"/>
      <c r="F20" s="185"/>
      <c r="G20" s="190">
        <v>4</v>
      </c>
      <c r="H20" s="191">
        <f t="shared" si="6"/>
        <v>120</v>
      </c>
      <c r="I20" s="192">
        <f>J20+K20+L20</f>
        <v>44</v>
      </c>
      <c r="J20" s="701">
        <v>30</v>
      </c>
      <c r="K20" s="701"/>
      <c r="L20" s="702">
        <v>14</v>
      </c>
      <c r="M20" s="193">
        <f t="shared" si="8"/>
        <v>76</v>
      </c>
      <c r="N20" s="183"/>
      <c r="O20" s="184"/>
      <c r="P20" s="183"/>
      <c r="Q20" s="185">
        <v>3</v>
      </c>
      <c r="R20" s="186"/>
      <c r="S20" s="185"/>
      <c r="T20" s="90">
        <f t="shared" ref="T20:T22" si="9">I20/H20</f>
        <v>0.36666666666666664</v>
      </c>
      <c r="U20" s="139"/>
      <c r="V20" s="139"/>
      <c r="W20" s="187"/>
      <c r="X20" s="188"/>
      <c r="Y20" s="187"/>
      <c r="Z20" s="161">
        <v>4</v>
      </c>
      <c r="AA20" s="160"/>
      <c r="AB20" s="161"/>
    </row>
    <row r="21" spans="1:28" s="514" customFormat="1" ht="18.600000000000001" customHeight="1" thickBot="1" x14ac:dyDescent="0.35">
      <c r="A21" s="485" t="s">
        <v>211</v>
      </c>
      <c r="B21" s="511" t="s">
        <v>210</v>
      </c>
      <c r="C21" s="685"/>
      <c r="D21" s="686">
        <v>3</v>
      </c>
      <c r="E21" s="686"/>
      <c r="F21" s="687"/>
      <c r="G21" s="688">
        <v>3</v>
      </c>
      <c r="H21" s="689">
        <f t="shared" si="6"/>
        <v>90</v>
      </c>
      <c r="I21" s="690">
        <f t="shared" ref="I21" si="10">SUM(J21:L21)</f>
        <v>60</v>
      </c>
      <c r="J21" s="691">
        <v>36</v>
      </c>
      <c r="K21" s="691"/>
      <c r="L21" s="692">
        <v>24</v>
      </c>
      <c r="M21" s="693">
        <f t="shared" si="8"/>
        <v>30</v>
      </c>
      <c r="N21" s="685"/>
      <c r="O21" s="686"/>
      <c r="P21" s="686">
        <v>4</v>
      </c>
      <c r="Q21" s="694"/>
      <c r="R21" s="512"/>
      <c r="S21" s="513"/>
      <c r="T21" s="90">
        <f t="shared" si="9"/>
        <v>0.66666666666666663</v>
      </c>
      <c r="W21" s="187"/>
      <c r="X21" s="188"/>
      <c r="Y21" s="187">
        <v>3</v>
      </c>
      <c r="Z21" s="161"/>
      <c r="AA21" s="160"/>
      <c r="AB21" s="161"/>
    </row>
    <row r="22" spans="1:28" ht="18.600000000000001" thickBot="1" x14ac:dyDescent="0.35">
      <c r="A22" s="486"/>
      <c r="B22" s="316" t="s">
        <v>79</v>
      </c>
      <c r="C22" s="493">
        <v>3</v>
      </c>
      <c r="D22" s="493">
        <v>11</v>
      </c>
      <c r="E22" s="36"/>
      <c r="F22" s="37"/>
      <c r="G22" s="38">
        <f>SUM(G11:G21)</f>
        <v>48</v>
      </c>
      <c r="H22" s="38">
        <f t="shared" ref="H22:S22" si="11">SUM(H11:H21)</f>
        <v>1440</v>
      </c>
      <c r="I22" s="38">
        <f t="shared" si="11"/>
        <v>626</v>
      </c>
      <c r="J22" s="38">
        <f t="shared" si="11"/>
        <v>352</v>
      </c>
      <c r="K22" s="38">
        <f t="shared" si="11"/>
        <v>0</v>
      </c>
      <c r="L22" s="38">
        <f t="shared" si="11"/>
        <v>274</v>
      </c>
      <c r="M22" s="38">
        <f t="shared" si="11"/>
        <v>814</v>
      </c>
      <c r="N22" s="38">
        <f t="shared" si="11"/>
        <v>11</v>
      </c>
      <c r="O22" s="38">
        <f t="shared" si="11"/>
        <v>15</v>
      </c>
      <c r="P22" s="38">
        <f t="shared" si="11"/>
        <v>11</v>
      </c>
      <c r="Q22" s="38">
        <f t="shared" si="11"/>
        <v>5</v>
      </c>
      <c r="R22" s="38">
        <f t="shared" si="11"/>
        <v>0</v>
      </c>
      <c r="S22" s="38">
        <f t="shared" si="11"/>
        <v>0</v>
      </c>
      <c r="T22" s="90">
        <f t="shared" si="9"/>
        <v>0.43472222222222223</v>
      </c>
      <c r="W22" s="187"/>
      <c r="X22" s="188"/>
      <c r="Y22" s="187"/>
      <c r="Z22" s="161"/>
      <c r="AA22" s="160"/>
      <c r="AB22" s="161"/>
    </row>
    <row r="23" spans="1:28" ht="18.600000000000001" thickBot="1" x14ac:dyDescent="0.35">
      <c r="A23" s="616" t="s">
        <v>81</v>
      </c>
      <c r="B23" s="617"/>
      <c r="C23" s="617"/>
      <c r="D23" s="617"/>
      <c r="E23" s="617"/>
      <c r="F23" s="617"/>
      <c r="G23" s="637"/>
      <c r="H23" s="637"/>
      <c r="I23" s="617"/>
      <c r="J23" s="617"/>
      <c r="K23" s="617"/>
      <c r="L23" s="617"/>
      <c r="M23" s="617"/>
      <c r="N23" s="617"/>
      <c r="O23" s="617"/>
      <c r="P23" s="617"/>
      <c r="Q23" s="617"/>
      <c r="R23" s="617"/>
      <c r="S23" s="618"/>
      <c r="T23" s="90"/>
      <c r="W23" s="187"/>
      <c r="X23" s="188"/>
      <c r="Y23" s="187"/>
      <c r="Z23" s="161"/>
      <c r="AA23" s="160"/>
      <c r="AB23" s="161"/>
    </row>
    <row r="24" spans="1:28" s="139" customFormat="1" ht="36.6" thickBot="1" x14ac:dyDescent="0.35">
      <c r="A24" s="363" t="s">
        <v>82</v>
      </c>
      <c r="B24" s="391" t="s">
        <v>158</v>
      </c>
      <c r="C24" s="312"/>
      <c r="D24" s="241">
        <v>5</v>
      </c>
      <c r="E24" s="240"/>
      <c r="F24" s="242"/>
      <c r="G24" s="243">
        <v>5</v>
      </c>
      <c r="H24" s="244">
        <f>G24*30</f>
        <v>150</v>
      </c>
      <c r="I24" s="245">
        <v>52</v>
      </c>
      <c r="J24" s="393"/>
      <c r="K24" s="394"/>
      <c r="L24" s="395"/>
      <c r="M24" s="246">
        <f>H24-I24</f>
        <v>98</v>
      </c>
      <c r="N24" s="247"/>
      <c r="O24" s="248"/>
      <c r="P24" s="249"/>
      <c r="Q24" s="250"/>
      <c r="R24" s="333">
        <v>4</v>
      </c>
      <c r="S24" s="251"/>
      <c r="T24" s="163">
        <f>I24/H24</f>
        <v>0.34666666666666668</v>
      </c>
      <c r="W24" s="196"/>
      <c r="X24" s="197"/>
      <c r="Y24" s="196"/>
      <c r="Z24" s="198"/>
      <c r="AA24" s="199">
        <v>5</v>
      </c>
      <c r="AB24" s="198"/>
    </row>
    <row r="25" spans="1:28" ht="18.600000000000001" thickBot="1" x14ac:dyDescent="0.35">
      <c r="A25" s="39"/>
      <c r="B25" s="317" t="s">
        <v>83</v>
      </c>
      <c r="C25" s="35"/>
      <c r="D25" s="36">
        <v>1</v>
      </c>
      <c r="E25" s="36"/>
      <c r="F25" s="37"/>
      <c r="G25" s="40">
        <f t="shared" ref="G25:S25" si="12">SUM(G24:G24)</f>
        <v>5</v>
      </c>
      <c r="H25" s="40">
        <f t="shared" si="12"/>
        <v>150</v>
      </c>
      <c r="I25" s="41">
        <f t="shared" si="12"/>
        <v>52</v>
      </c>
      <c r="J25" s="36">
        <f t="shared" si="12"/>
        <v>0</v>
      </c>
      <c r="K25" s="36">
        <f t="shared" si="12"/>
        <v>0</v>
      </c>
      <c r="L25" s="42">
        <f t="shared" si="12"/>
        <v>0</v>
      </c>
      <c r="M25" s="39">
        <f t="shared" si="12"/>
        <v>98</v>
      </c>
      <c r="N25" s="35">
        <f t="shared" si="12"/>
        <v>0</v>
      </c>
      <c r="O25" s="43">
        <f t="shared" si="12"/>
        <v>0</v>
      </c>
      <c r="P25" s="41">
        <f t="shared" si="12"/>
        <v>0</v>
      </c>
      <c r="Q25" s="42">
        <f t="shared" si="12"/>
        <v>0</v>
      </c>
      <c r="R25" s="41">
        <f t="shared" si="12"/>
        <v>4</v>
      </c>
      <c r="S25" s="42">
        <f t="shared" si="12"/>
        <v>0</v>
      </c>
      <c r="T25" s="163">
        <f t="shared" ref="T25:T26" si="13">I25/H25</f>
        <v>0.34666666666666668</v>
      </c>
      <c r="W25" s="321"/>
      <c r="X25" s="322"/>
      <c r="Y25" s="323"/>
      <c r="Z25" s="323"/>
      <c r="AA25" s="323"/>
      <c r="AB25" s="324"/>
    </row>
    <row r="26" spans="1:28" ht="27.75" customHeight="1" thickBot="1" x14ac:dyDescent="0.35">
      <c r="A26" s="9"/>
      <c r="B26" s="313" t="s">
        <v>109</v>
      </c>
      <c r="C26" s="10">
        <f t="shared" ref="C26:S26" si="14">C22+C25</f>
        <v>3</v>
      </c>
      <c r="D26" s="10">
        <f t="shared" si="14"/>
        <v>12</v>
      </c>
      <c r="E26" s="10">
        <f t="shared" si="14"/>
        <v>0</v>
      </c>
      <c r="F26" s="12">
        <f t="shared" si="14"/>
        <v>0</v>
      </c>
      <c r="G26" s="88">
        <f t="shared" si="14"/>
        <v>53</v>
      </c>
      <c r="H26" s="9">
        <f t="shared" si="14"/>
        <v>1590</v>
      </c>
      <c r="I26" s="10">
        <f t="shared" si="14"/>
        <v>678</v>
      </c>
      <c r="J26" s="10">
        <f t="shared" si="14"/>
        <v>352</v>
      </c>
      <c r="K26" s="10">
        <f t="shared" si="14"/>
        <v>0</v>
      </c>
      <c r="L26" s="12">
        <f t="shared" si="14"/>
        <v>274</v>
      </c>
      <c r="M26" s="9">
        <f t="shared" si="14"/>
        <v>912</v>
      </c>
      <c r="N26" s="10">
        <f t="shared" si="14"/>
        <v>11</v>
      </c>
      <c r="O26" s="10">
        <f t="shared" si="14"/>
        <v>15</v>
      </c>
      <c r="P26" s="10">
        <f t="shared" si="14"/>
        <v>11</v>
      </c>
      <c r="Q26" s="10">
        <f t="shared" si="14"/>
        <v>5</v>
      </c>
      <c r="R26" s="10">
        <f t="shared" si="14"/>
        <v>4</v>
      </c>
      <c r="S26" s="10">
        <f t="shared" si="14"/>
        <v>0</v>
      </c>
      <c r="T26" s="163">
        <f t="shared" si="13"/>
        <v>0.42641509433962266</v>
      </c>
      <c r="W26" s="325"/>
      <c r="X26" s="86"/>
      <c r="Y26" s="87"/>
      <c r="Z26" s="87"/>
      <c r="AA26" s="87"/>
      <c r="AB26" s="326"/>
    </row>
    <row r="27" spans="1:28" ht="18.600000000000001" thickBot="1" x14ac:dyDescent="0.35">
      <c r="A27" s="624" t="s">
        <v>84</v>
      </c>
      <c r="B27" s="625"/>
      <c r="C27" s="625"/>
      <c r="D27" s="625"/>
      <c r="E27" s="625"/>
      <c r="F27" s="625"/>
      <c r="G27" s="625"/>
      <c r="H27" s="625"/>
      <c r="I27" s="625"/>
      <c r="J27" s="625"/>
      <c r="K27" s="625"/>
      <c r="L27" s="625"/>
      <c r="M27" s="625"/>
      <c r="N27" s="625"/>
      <c r="O27" s="625"/>
      <c r="P27" s="625"/>
      <c r="Q27" s="625"/>
      <c r="R27" s="625"/>
      <c r="S27" s="626"/>
      <c r="T27" s="163"/>
      <c r="W27" s="327"/>
      <c r="X27" s="328"/>
      <c r="Y27" s="328"/>
      <c r="Z27" s="328"/>
      <c r="AA27" s="328"/>
      <c r="AB27" s="329"/>
    </row>
    <row r="28" spans="1:28" ht="18.600000000000001" thickBot="1" x14ac:dyDescent="0.35">
      <c r="A28" s="627" t="s">
        <v>146</v>
      </c>
      <c r="B28" s="628"/>
      <c r="C28" s="628"/>
      <c r="D28" s="628"/>
      <c r="E28" s="628"/>
      <c r="F28" s="628"/>
      <c r="G28" s="628"/>
      <c r="H28" s="628"/>
      <c r="I28" s="628"/>
      <c r="J28" s="628"/>
      <c r="K28" s="628"/>
      <c r="L28" s="628"/>
      <c r="M28" s="628"/>
      <c r="N28" s="628"/>
      <c r="O28" s="628"/>
      <c r="P28" s="628"/>
      <c r="Q28" s="628"/>
      <c r="R28" s="628"/>
      <c r="S28" s="629"/>
      <c r="T28" s="163"/>
      <c r="W28" s="327"/>
      <c r="X28" s="328"/>
      <c r="Y28" s="328"/>
      <c r="Z28" s="328"/>
      <c r="AA28" s="328"/>
      <c r="AB28" s="329"/>
    </row>
    <row r="29" spans="1:28" s="139" customFormat="1" ht="36" x14ac:dyDescent="0.3">
      <c r="A29" s="695" t="s">
        <v>85</v>
      </c>
      <c r="B29" s="696" t="s">
        <v>193</v>
      </c>
      <c r="C29" s="403">
        <v>1</v>
      </c>
      <c r="D29" s="364"/>
      <c r="E29" s="365"/>
      <c r="F29" s="366"/>
      <c r="G29" s="367">
        <v>3</v>
      </c>
      <c r="H29" s="368">
        <f t="shared" ref="H29" si="15">G29*30</f>
        <v>90</v>
      </c>
      <c r="I29" s="369">
        <f t="shared" ref="I29" si="16">SUM(J29:L29)</f>
        <v>44</v>
      </c>
      <c r="J29" s="697">
        <v>30</v>
      </c>
      <c r="K29" s="697">
        <v>14</v>
      </c>
      <c r="L29" s="698"/>
      <c r="M29" s="300">
        <f t="shared" ref="M29" si="17">H29-I29</f>
        <v>46</v>
      </c>
      <c r="N29" s="287">
        <v>3</v>
      </c>
      <c r="O29" s="280"/>
      <c r="P29" s="292"/>
      <c r="Q29" s="267"/>
      <c r="R29" s="287"/>
      <c r="S29" s="267"/>
      <c r="T29" s="163">
        <f t="shared" ref="T29" si="18">I29/H29</f>
        <v>0.48888888888888887</v>
      </c>
      <c r="W29" s="200">
        <v>3</v>
      </c>
      <c r="X29" s="201"/>
      <c r="Y29" s="202"/>
      <c r="Z29" s="201"/>
      <c r="AA29" s="202"/>
      <c r="AB29" s="201"/>
    </row>
    <row r="30" spans="1:28" s="139" customFormat="1" x14ac:dyDescent="0.3">
      <c r="A30" s="699" t="s">
        <v>86</v>
      </c>
      <c r="B30" s="315" t="s">
        <v>190</v>
      </c>
      <c r="C30" s="404">
        <v>1</v>
      </c>
      <c r="D30" s="370"/>
      <c r="E30" s="371"/>
      <c r="F30" s="372"/>
      <c r="G30" s="373">
        <v>4</v>
      </c>
      <c r="H30" s="180">
        <f t="shared" ref="H30:H48" si="19">G30*30</f>
        <v>120</v>
      </c>
      <c r="I30" s="229">
        <f t="shared" ref="I30:I47" si="20">SUM(J30:L30)</f>
        <v>44</v>
      </c>
      <c r="J30" s="700">
        <v>30</v>
      </c>
      <c r="K30" s="700">
        <v>14</v>
      </c>
      <c r="L30" s="284"/>
      <c r="M30" s="182">
        <f t="shared" ref="M30:M48" si="21">H30-I30</f>
        <v>76</v>
      </c>
      <c r="N30" s="359">
        <v>3</v>
      </c>
      <c r="O30" s="211"/>
      <c r="P30" s="360"/>
      <c r="Q30" s="295"/>
      <c r="R30" s="359"/>
      <c r="S30" s="295"/>
      <c r="T30" s="163">
        <f t="shared" ref="T30:T48" si="22">I30/H30</f>
        <v>0.36666666666666664</v>
      </c>
      <c r="W30" s="213">
        <v>4</v>
      </c>
      <c r="X30" s="214"/>
      <c r="Y30" s="215"/>
      <c r="Z30" s="214"/>
      <c r="AA30" s="215"/>
      <c r="AB30" s="214"/>
    </row>
    <row r="31" spans="1:28" s="172" customFormat="1" ht="22.05" customHeight="1" x14ac:dyDescent="0.3">
      <c r="A31" s="699" t="s">
        <v>87</v>
      </c>
      <c r="B31" s="315" t="s">
        <v>162</v>
      </c>
      <c r="C31" s="186">
        <v>1</v>
      </c>
      <c r="D31" s="189"/>
      <c r="E31" s="189"/>
      <c r="F31" s="185"/>
      <c r="G31" s="190">
        <v>3</v>
      </c>
      <c r="H31" s="191">
        <f>G31*30</f>
        <v>90</v>
      </c>
      <c r="I31" s="229">
        <f t="shared" si="20"/>
        <v>30</v>
      </c>
      <c r="J31" s="701">
        <v>16</v>
      </c>
      <c r="K31" s="701"/>
      <c r="L31" s="702">
        <v>14</v>
      </c>
      <c r="M31" s="193">
        <f>H31-I31</f>
        <v>60</v>
      </c>
      <c r="N31" s="183">
        <v>2</v>
      </c>
      <c r="O31" s="184"/>
      <c r="P31" s="183"/>
      <c r="Q31" s="185"/>
      <c r="R31" s="186"/>
      <c r="S31" s="185"/>
      <c r="T31" s="163">
        <f t="shared" si="22"/>
        <v>0.33333333333333331</v>
      </c>
      <c r="U31" s="139"/>
      <c r="V31" s="139"/>
      <c r="W31" s="187">
        <v>3</v>
      </c>
      <c r="X31" s="161"/>
      <c r="Y31" s="160"/>
      <c r="Z31" s="161"/>
      <c r="AA31" s="160"/>
      <c r="AB31" s="161"/>
    </row>
    <row r="32" spans="1:28" s="139" customFormat="1" ht="21.75" customHeight="1" x14ac:dyDescent="0.3">
      <c r="A32" s="699" t="s">
        <v>88</v>
      </c>
      <c r="B32" s="703" t="s">
        <v>134</v>
      </c>
      <c r="C32" s="314">
        <v>2</v>
      </c>
      <c r="D32" s="145">
        <v>1</v>
      </c>
      <c r="E32" s="145"/>
      <c r="F32" s="146"/>
      <c r="G32" s="147">
        <v>4</v>
      </c>
      <c r="H32" s="148">
        <f>G32*30</f>
        <v>120</v>
      </c>
      <c r="I32" s="229">
        <f t="shared" si="20"/>
        <v>46</v>
      </c>
      <c r="J32" s="704">
        <v>16</v>
      </c>
      <c r="K32" s="704"/>
      <c r="L32" s="705">
        <v>30</v>
      </c>
      <c r="M32" s="150">
        <f>H32-I32</f>
        <v>74</v>
      </c>
      <c r="N32" s="151">
        <v>2</v>
      </c>
      <c r="O32" s="146">
        <v>1</v>
      </c>
      <c r="P32" s="151"/>
      <c r="Q32" s="146"/>
      <c r="R32" s="152"/>
      <c r="S32" s="153"/>
      <c r="T32" s="163">
        <f t="shared" si="22"/>
        <v>0.38333333333333336</v>
      </c>
      <c r="W32" s="154">
        <v>2</v>
      </c>
      <c r="X32" s="156">
        <v>2</v>
      </c>
      <c r="Y32" s="487"/>
      <c r="Z32" s="156"/>
      <c r="AA32" s="157"/>
      <c r="AB32" s="158"/>
    </row>
    <row r="33" spans="1:33" s="164" customFormat="1" x14ac:dyDescent="0.3">
      <c r="A33" s="699" t="s">
        <v>89</v>
      </c>
      <c r="B33" s="315" t="s">
        <v>121</v>
      </c>
      <c r="C33" s="405">
        <v>1.2</v>
      </c>
      <c r="D33" s="374"/>
      <c r="E33" s="375"/>
      <c r="F33" s="376"/>
      <c r="G33" s="377">
        <v>8</v>
      </c>
      <c r="H33" s="191">
        <f t="shared" si="19"/>
        <v>240</v>
      </c>
      <c r="I33" s="229">
        <f t="shared" si="20"/>
        <v>120</v>
      </c>
      <c r="J33" s="706">
        <v>60</v>
      </c>
      <c r="K33" s="706">
        <v>60</v>
      </c>
      <c r="L33" s="282"/>
      <c r="M33" s="193">
        <f t="shared" si="21"/>
        <v>120</v>
      </c>
      <c r="N33" s="288">
        <v>4</v>
      </c>
      <c r="O33" s="281">
        <v>4</v>
      </c>
      <c r="P33" s="293"/>
      <c r="Q33" s="268"/>
      <c r="R33" s="288"/>
      <c r="S33" s="268"/>
      <c r="T33" s="163">
        <f t="shared" si="22"/>
        <v>0.5</v>
      </c>
      <c r="U33" s="139"/>
      <c r="V33" s="139"/>
      <c r="W33" s="204">
        <v>4</v>
      </c>
      <c r="X33" s="205">
        <v>4</v>
      </c>
      <c r="Y33" s="206"/>
      <c r="Z33" s="205"/>
      <c r="AA33" s="206"/>
      <c r="AB33" s="205"/>
    </row>
    <row r="34" spans="1:33" s="172" customFormat="1" ht="22.05" customHeight="1" x14ac:dyDescent="0.3">
      <c r="A34" s="699" t="s">
        <v>90</v>
      </c>
      <c r="B34" s="707" t="s">
        <v>77</v>
      </c>
      <c r="C34" s="266">
        <v>3</v>
      </c>
      <c r="D34" s="165">
        <v>1.2</v>
      </c>
      <c r="E34" s="165"/>
      <c r="F34" s="166"/>
      <c r="G34" s="167">
        <v>5</v>
      </c>
      <c r="H34" s="148">
        <f>G34*30</f>
        <v>150</v>
      </c>
      <c r="I34" s="149">
        <f t="shared" ref="I34" si="23">SUM(J34:L34)</f>
        <v>74</v>
      </c>
      <c r="J34" s="708"/>
      <c r="K34" s="708"/>
      <c r="L34" s="168">
        <v>74</v>
      </c>
      <c r="M34" s="150">
        <f>H34-I34</f>
        <v>76</v>
      </c>
      <c r="N34" s="169">
        <v>1</v>
      </c>
      <c r="O34" s="168">
        <v>2</v>
      </c>
      <c r="P34" s="169">
        <v>2</v>
      </c>
      <c r="Q34" s="166"/>
      <c r="R34" s="162"/>
      <c r="S34" s="136"/>
      <c r="T34" s="163">
        <f>I34/H34</f>
        <v>0.49333333333333335</v>
      </c>
      <c r="U34" s="139"/>
      <c r="V34" s="139"/>
      <c r="W34" s="170">
        <v>2</v>
      </c>
      <c r="X34" s="131">
        <v>1</v>
      </c>
      <c r="Y34" s="154">
        <v>2</v>
      </c>
      <c r="Z34" s="156"/>
      <c r="AA34" s="160"/>
      <c r="AB34" s="158"/>
    </row>
    <row r="35" spans="1:33" s="172" customFormat="1" ht="22.05" customHeight="1" x14ac:dyDescent="0.3">
      <c r="A35" s="699" t="s">
        <v>91</v>
      </c>
      <c r="B35" s="315" t="s">
        <v>191</v>
      </c>
      <c r="C35" s="186"/>
      <c r="D35" s="189">
        <v>3</v>
      </c>
      <c r="E35" s="189"/>
      <c r="F35" s="185"/>
      <c r="G35" s="190">
        <v>3</v>
      </c>
      <c r="H35" s="191">
        <f>G35*30</f>
        <v>90</v>
      </c>
      <c r="I35" s="229">
        <f t="shared" si="20"/>
        <v>44</v>
      </c>
      <c r="J35" s="701">
        <v>22</v>
      </c>
      <c r="K35" s="701"/>
      <c r="L35" s="702">
        <v>22</v>
      </c>
      <c r="M35" s="193">
        <f>H35-I35</f>
        <v>46</v>
      </c>
      <c r="N35" s="183"/>
      <c r="O35" s="184"/>
      <c r="P35" s="183">
        <v>3</v>
      </c>
      <c r="Q35" s="185"/>
      <c r="R35" s="186"/>
      <c r="S35" s="185"/>
      <c r="T35" s="163">
        <f t="shared" si="22"/>
        <v>0.48888888888888887</v>
      </c>
      <c r="U35" s="139"/>
      <c r="V35" s="139"/>
      <c r="W35" s="170"/>
      <c r="X35" s="131"/>
      <c r="Y35" s="154">
        <v>3</v>
      </c>
      <c r="Z35" s="156"/>
      <c r="AA35" s="160"/>
      <c r="AB35" s="158"/>
    </row>
    <row r="36" spans="1:33" s="139" customFormat="1" ht="20.25" customHeight="1" x14ac:dyDescent="0.3">
      <c r="A36" s="699" t="s">
        <v>92</v>
      </c>
      <c r="B36" s="315" t="s">
        <v>208</v>
      </c>
      <c r="C36" s="405">
        <v>3</v>
      </c>
      <c r="D36" s="374"/>
      <c r="E36" s="375"/>
      <c r="F36" s="376"/>
      <c r="G36" s="377">
        <v>3</v>
      </c>
      <c r="H36" s="148">
        <f>G36*30</f>
        <v>90</v>
      </c>
      <c r="I36" s="149">
        <f>SUM(J36:L36)</f>
        <v>30</v>
      </c>
      <c r="J36" s="298">
        <v>16</v>
      </c>
      <c r="K36" s="706"/>
      <c r="L36" s="282">
        <v>14</v>
      </c>
      <c r="M36" s="150">
        <f>H36-I36</f>
        <v>60</v>
      </c>
      <c r="N36" s="288"/>
      <c r="O36" s="281"/>
      <c r="P36" s="183"/>
      <c r="Q36" s="185">
        <v>2</v>
      </c>
      <c r="R36" s="288"/>
      <c r="S36" s="268"/>
      <c r="T36" s="163">
        <f>I36/H36</f>
        <v>0.33333333333333331</v>
      </c>
      <c r="W36" s="170"/>
      <c r="X36" s="131"/>
      <c r="Y36" s="154"/>
      <c r="Z36" s="156">
        <v>3</v>
      </c>
      <c r="AA36" s="160"/>
      <c r="AB36" s="158"/>
    </row>
    <row r="37" spans="1:33" s="139" customFormat="1" x14ac:dyDescent="0.3">
      <c r="A37" s="699" t="s">
        <v>93</v>
      </c>
      <c r="B37" s="709" t="s">
        <v>122</v>
      </c>
      <c r="C37" s="404">
        <v>4</v>
      </c>
      <c r="D37" s="370">
        <v>3</v>
      </c>
      <c r="E37" s="371"/>
      <c r="F37" s="372">
        <v>4</v>
      </c>
      <c r="G37" s="373">
        <v>6</v>
      </c>
      <c r="H37" s="180">
        <f t="shared" si="19"/>
        <v>180</v>
      </c>
      <c r="I37" s="229">
        <f t="shared" si="20"/>
        <v>90</v>
      </c>
      <c r="J37" s="700">
        <v>60</v>
      </c>
      <c r="K37" s="700">
        <v>30</v>
      </c>
      <c r="L37" s="710"/>
      <c r="M37" s="182">
        <f t="shared" si="21"/>
        <v>90</v>
      </c>
      <c r="N37" s="359"/>
      <c r="O37" s="211"/>
      <c r="P37" s="360">
        <v>1</v>
      </c>
      <c r="Q37" s="295">
        <v>5</v>
      </c>
      <c r="R37" s="359"/>
      <c r="S37" s="295"/>
      <c r="T37" s="163">
        <f t="shared" si="22"/>
        <v>0.5</v>
      </c>
      <c r="W37" s="170"/>
      <c r="X37" s="131"/>
      <c r="Y37" s="154">
        <v>2</v>
      </c>
      <c r="Z37" s="156">
        <v>4</v>
      </c>
      <c r="AA37" s="160"/>
      <c r="AB37" s="158"/>
    </row>
    <row r="38" spans="1:33" s="139" customFormat="1" ht="20.399999999999999" customHeight="1" x14ac:dyDescent="0.3">
      <c r="A38" s="699" t="s">
        <v>94</v>
      </c>
      <c r="B38" s="711" t="s">
        <v>206</v>
      </c>
      <c r="C38" s="406">
        <v>4</v>
      </c>
      <c r="D38" s="378">
        <v>3</v>
      </c>
      <c r="E38" s="379"/>
      <c r="F38" s="380"/>
      <c r="G38" s="712">
        <v>6</v>
      </c>
      <c r="H38" s="191">
        <f>G38*30</f>
        <v>180</v>
      </c>
      <c r="I38" s="232">
        <f t="shared" si="20"/>
        <v>90</v>
      </c>
      <c r="J38" s="706">
        <v>60</v>
      </c>
      <c r="K38" s="706">
        <v>30</v>
      </c>
      <c r="L38" s="285"/>
      <c r="M38" s="301">
        <f>H38-I38</f>
        <v>90</v>
      </c>
      <c r="N38" s="298"/>
      <c r="O38" s="282"/>
      <c r="P38" s="334">
        <v>1</v>
      </c>
      <c r="Q38" s="268">
        <v>5</v>
      </c>
      <c r="R38" s="289"/>
      <c r="S38" s="269"/>
      <c r="T38" s="163">
        <f t="shared" si="22"/>
        <v>0.5</v>
      </c>
      <c r="W38" s="170"/>
      <c r="X38" s="131"/>
      <c r="Y38" s="154">
        <v>1</v>
      </c>
      <c r="Z38" s="156">
        <v>5</v>
      </c>
      <c r="AA38" s="160"/>
      <c r="AB38" s="158"/>
      <c r="AF38" s="633"/>
      <c r="AG38" s="633"/>
    </row>
    <row r="39" spans="1:33" s="139" customFormat="1" x14ac:dyDescent="0.3">
      <c r="A39" s="699" t="s">
        <v>160</v>
      </c>
      <c r="B39" s="315" t="s">
        <v>195</v>
      </c>
      <c r="C39" s="404"/>
      <c r="D39" s="370">
        <v>5</v>
      </c>
      <c r="E39" s="371"/>
      <c r="F39" s="372"/>
      <c r="G39" s="373">
        <v>3</v>
      </c>
      <c r="H39" s="148">
        <f t="shared" ref="H39:H46" si="24">G39*30</f>
        <v>90</v>
      </c>
      <c r="I39" s="149">
        <f t="shared" ref="I39:I46" si="25">SUM(J39:L39)</f>
        <v>30</v>
      </c>
      <c r="J39" s="700">
        <v>16</v>
      </c>
      <c r="K39" s="700"/>
      <c r="L39" s="710">
        <v>14</v>
      </c>
      <c r="M39" s="150">
        <f t="shared" si="21"/>
        <v>60</v>
      </c>
      <c r="N39" s="359"/>
      <c r="O39" s="211"/>
      <c r="P39" s="360"/>
      <c r="Q39" s="295"/>
      <c r="R39" s="359">
        <v>2</v>
      </c>
      <c r="S39" s="295"/>
      <c r="T39" s="163">
        <f>I39/H39</f>
        <v>0.33333333333333331</v>
      </c>
      <c r="W39" s="170"/>
      <c r="X39" s="131"/>
      <c r="Y39" s="154"/>
      <c r="Z39" s="156"/>
      <c r="AA39" s="160">
        <v>3</v>
      </c>
      <c r="AB39" s="158"/>
    </row>
    <row r="40" spans="1:33" s="139" customFormat="1" x14ac:dyDescent="0.3">
      <c r="A40" s="699" t="s">
        <v>196</v>
      </c>
      <c r="B40" s="315" t="s">
        <v>151</v>
      </c>
      <c r="C40" s="405">
        <v>5</v>
      </c>
      <c r="D40" s="374"/>
      <c r="E40" s="375"/>
      <c r="F40" s="376"/>
      <c r="G40" s="377">
        <v>3</v>
      </c>
      <c r="H40" s="148">
        <f t="shared" si="24"/>
        <v>90</v>
      </c>
      <c r="I40" s="149">
        <f t="shared" si="25"/>
        <v>30</v>
      </c>
      <c r="J40" s="706">
        <v>16</v>
      </c>
      <c r="K40" s="706">
        <v>14</v>
      </c>
      <c r="L40" s="282"/>
      <c r="M40" s="150">
        <f t="shared" si="21"/>
        <v>60</v>
      </c>
      <c r="N40" s="288"/>
      <c r="O40" s="281"/>
      <c r="P40" s="293"/>
      <c r="Q40" s="268"/>
      <c r="R40" s="288">
        <v>2</v>
      </c>
      <c r="S40" s="268"/>
      <c r="T40" s="163">
        <f t="shared" si="22"/>
        <v>0.33333333333333331</v>
      </c>
      <c r="W40" s="170"/>
      <c r="X40" s="131"/>
      <c r="Y40" s="154"/>
      <c r="Z40" s="156"/>
      <c r="AA40" s="160">
        <v>3</v>
      </c>
      <c r="AB40" s="158"/>
      <c r="AF40" s="209"/>
    </row>
    <row r="41" spans="1:33" s="139" customFormat="1" x14ac:dyDescent="0.3">
      <c r="A41" s="699" t="s">
        <v>197</v>
      </c>
      <c r="B41" s="315" t="s">
        <v>120</v>
      </c>
      <c r="C41" s="405">
        <v>5</v>
      </c>
      <c r="D41" s="374"/>
      <c r="E41" s="375"/>
      <c r="F41" s="376"/>
      <c r="G41" s="377">
        <v>4</v>
      </c>
      <c r="H41" s="148">
        <f t="shared" si="24"/>
        <v>120</v>
      </c>
      <c r="I41" s="149">
        <f t="shared" si="25"/>
        <v>44</v>
      </c>
      <c r="J41" s="706">
        <v>30</v>
      </c>
      <c r="K41" s="706">
        <v>14</v>
      </c>
      <c r="L41" s="282"/>
      <c r="M41" s="150">
        <f t="shared" si="21"/>
        <v>76</v>
      </c>
      <c r="N41" s="288"/>
      <c r="O41" s="281"/>
      <c r="P41" s="293"/>
      <c r="Q41" s="268"/>
      <c r="R41" s="288">
        <v>3</v>
      </c>
      <c r="S41" s="268"/>
      <c r="T41" s="163">
        <f t="shared" si="22"/>
        <v>0.36666666666666664</v>
      </c>
      <c r="W41" s="170"/>
      <c r="X41" s="131"/>
      <c r="Y41" s="154"/>
      <c r="Z41" s="156"/>
      <c r="AA41" s="160">
        <v>4</v>
      </c>
      <c r="AB41" s="158"/>
    </row>
    <row r="42" spans="1:33" s="139" customFormat="1" x14ac:dyDescent="0.3">
      <c r="A42" s="699" t="s">
        <v>198</v>
      </c>
      <c r="B42" s="315" t="s">
        <v>192</v>
      </c>
      <c r="C42" s="405"/>
      <c r="D42" s="405">
        <v>5</v>
      </c>
      <c r="E42" s="375"/>
      <c r="F42" s="376"/>
      <c r="G42" s="377">
        <v>3</v>
      </c>
      <c r="H42" s="148">
        <f t="shared" si="24"/>
        <v>90</v>
      </c>
      <c r="I42" s="149">
        <f t="shared" si="25"/>
        <v>30</v>
      </c>
      <c r="J42" s="700">
        <v>16</v>
      </c>
      <c r="K42" s="700"/>
      <c r="L42" s="710">
        <v>14</v>
      </c>
      <c r="M42" s="150">
        <f t="shared" si="21"/>
        <v>60</v>
      </c>
      <c r="N42" s="288"/>
      <c r="O42" s="281"/>
      <c r="P42" s="293"/>
      <c r="Q42" s="268"/>
      <c r="R42" s="288">
        <v>2</v>
      </c>
      <c r="S42" s="268"/>
      <c r="T42" s="163">
        <f t="shared" si="22"/>
        <v>0.33333333333333331</v>
      </c>
      <c r="W42" s="170"/>
      <c r="X42" s="131"/>
      <c r="Y42" s="154"/>
      <c r="Z42" s="156"/>
      <c r="AA42" s="160">
        <v>3</v>
      </c>
      <c r="AB42" s="158"/>
    </row>
    <row r="43" spans="1:33" s="139" customFormat="1" ht="51" customHeight="1" x14ac:dyDescent="0.3">
      <c r="A43" s="699" t="s">
        <v>199</v>
      </c>
      <c r="B43" s="713" t="s">
        <v>207</v>
      </c>
      <c r="C43" s="405"/>
      <c r="D43" s="405">
        <v>5</v>
      </c>
      <c r="E43" s="375"/>
      <c r="F43" s="376"/>
      <c r="G43" s="377">
        <v>3</v>
      </c>
      <c r="H43" s="148">
        <f t="shared" si="24"/>
        <v>90</v>
      </c>
      <c r="I43" s="149">
        <f t="shared" si="25"/>
        <v>30</v>
      </c>
      <c r="J43" s="700">
        <v>16</v>
      </c>
      <c r="K43" s="700"/>
      <c r="L43" s="710">
        <v>14</v>
      </c>
      <c r="M43" s="150">
        <f t="shared" si="21"/>
        <v>60</v>
      </c>
      <c r="N43" s="288"/>
      <c r="O43" s="281"/>
      <c r="P43" s="293"/>
      <c r="Q43" s="268"/>
      <c r="R43" s="288">
        <v>2</v>
      </c>
      <c r="S43" s="268"/>
      <c r="T43" s="163">
        <f t="shared" si="22"/>
        <v>0.33333333333333331</v>
      </c>
      <c r="W43" s="170"/>
      <c r="X43" s="131"/>
      <c r="Y43" s="154"/>
      <c r="Z43" s="156"/>
      <c r="AA43" s="160">
        <v>3</v>
      </c>
      <c r="AB43" s="158"/>
    </row>
    <row r="44" spans="1:33" s="139" customFormat="1" ht="45.75" customHeight="1" x14ac:dyDescent="0.3">
      <c r="A44" s="699" t="s">
        <v>200</v>
      </c>
      <c r="B44" s="713" t="s">
        <v>205</v>
      </c>
      <c r="C44" s="405">
        <v>5</v>
      </c>
      <c r="D44" s="374"/>
      <c r="E44" s="375"/>
      <c r="F44" s="376"/>
      <c r="G44" s="377">
        <v>3</v>
      </c>
      <c r="H44" s="148">
        <f t="shared" si="24"/>
        <v>90</v>
      </c>
      <c r="I44" s="149">
        <f t="shared" si="25"/>
        <v>30</v>
      </c>
      <c r="J44" s="700">
        <v>16</v>
      </c>
      <c r="K44" s="700"/>
      <c r="L44" s="710">
        <v>14</v>
      </c>
      <c r="M44" s="150">
        <f t="shared" si="21"/>
        <v>60</v>
      </c>
      <c r="N44" s="288"/>
      <c r="O44" s="281"/>
      <c r="P44" s="293"/>
      <c r="Q44" s="268"/>
      <c r="R44" s="288">
        <v>2</v>
      </c>
      <c r="S44" s="268"/>
      <c r="T44" s="163">
        <f t="shared" si="22"/>
        <v>0.33333333333333331</v>
      </c>
      <c r="W44" s="170"/>
      <c r="X44" s="131"/>
      <c r="Y44" s="154"/>
      <c r="Z44" s="156"/>
      <c r="AA44" s="160">
        <v>3</v>
      </c>
      <c r="AB44" s="158"/>
    </row>
    <row r="45" spans="1:33" s="139" customFormat="1" ht="20.25" customHeight="1" x14ac:dyDescent="0.3">
      <c r="A45" s="699" t="s">
        <v>201</v>
      </c>
      <c r="B45" s="315" t="s">
        <v>194</v>
      </c>
      <c r="C45" s="405"/>
      <c r="D45" s="374">
        <v>5</v>
      </c>
      <c r="E45" s="375"/>
      <c r="F45" s="376"/>
      <c r="G45" s="377">
        <v>3</v>
      </c>
      <c r="H45" s="148">
        <f>G45*30</f>
        <v>90</v>
      </c>
      <c r="I45" s="149">
        <f>SUM(J45:L45)</f>
        <v>30</v>
      </c>
      <c r="J45" s="700">
        <v>16</v>
      </c>
      <c r="K45" s="700"/>
      <c r="L45" s="710">
        <v>14</v>
      </c>
      <c r="M45" s="150">
        <f>H45-I45</f>
        <v>60</v>
      </c>
      <c r="N45" s="288"/>
      <c r="O45" s="281"/>
      <c r="P45" s="293"/>
      <c r="Q45" s="268"/>
      <c r="R45" s="288">
        <v>2</v>
      </c>
      <c r="S45" s="268"/>
      <c r="T45" s="163">
        <f>I45/H45</f>
        <v>0.33333333333333331</v>
      </c>
      <c r="W45" s="170"/>
      <c r="X45" s="131"/>
      <c r="Y45" s="154"/>
      <c r="Z45" s="156"/>
      <c r="AA45" s="160">
        <v>3</v>
      </c>
      <c r="AB45" s="158"/>
    </row>
    <row r="46" spans="1:33" s="139" customFormat="1" ht="20.25" customHeight="1" x14ac:dyDescent="0.3">
      <c r="A46" s="699" t="s">
        <v>202</v>
      </c>
      <c r="B46" s="315" t="s">
        <v>119</v>
      </c>
      <c r="C46" s="405">
        <v>6</v>
      </c>
      <c r="D46" s="374">
        <v>5</v>
      </c>
      <c r="E46" s="375"/>
      <c r="F46" s="376"/>
      <c r="G46" s="377">
        <v>8</v>
      </c>
      <c r="H46" s="148">
        <f t="shared" si="24"/>
        <v>240</v>
      </c>
      <c r="I46" s="149">
        <f t="shared" si="25"/>
        <v>120</v>
      </c>
      <c r="J46" s="298">
        <v>60</v>
      </c>
      <c r="K46" s="706">
        <v>60</v>
      </c>
      <c r="L46" s="282"/>
      <c r="M46" s="150">
        <f t="shared" si="21"/>
        <v>120</v>
      </c>
      <c r="N46" s="288"/>
      <c r="O46" s="281"/>
      <c r="P46" s="293"/>
      <c r="Q46" s="268"/>
      <c r="R46" s="288">
        <v>1</v>
      </c>
      <c r="S46" s="268">
        <v>7</v>
      </c>
      <c r="T46" s="163">
        <f t="shared" si="22"/>
        <v>0.5</v>
      </c>
      <c r="W46" s="170"/>
      <c r="X46" s="131"/>
      <c r="Y46" s="154"/>
      <c r="Z46" s="156"/>
      <c r="AA46" s="160">
        <v>3</v>
      </c>
      <c r="AB46" s="158">
        <v>5</v>
      </c>
    </row>
    <row r="47" spans="1:33" s="139" customFormat="1" ht="50.25" customHeight="1" x14ac:dyDescent="0.3">
      <c r="A47" s="699" t="s">
        <v>203</v>
      </c>
      <c r="B47" s="714" t="s">
        <v>204</v>
      </c>
      <c r="C47" s="477"/>
      <c r="D47" s="478">
        <v>6</v>
      </c>
      <c r="E47" s="479"/>
      <c r="F47" s="480"/>
      <c r="G47" s="715">
        <v>5</v>
      </c>
      <c r="H47" s="481">
        <f t="shared" si="19"/>
        <v>150</v>
      </c>
      <c r="I47" s="232">
        <f t="shared" si="20"/>
        <v>40</v>
      </c>
      <c r="J47" s="716">
        <v>20</v>
      </c>
      <c r="K47" s="717"/>
      <c r="L47" s="718">
        <v>20</v>
      </c>
      <c r="M47" s="150">
        <f t="shared" si="21"/>
        <v>110</v>
      </c>
      <c r="N47" s="482"/>
      <c r="O47" s="483"/>
      <c r="P47" s="484"/>
      <c r="Q47" s="297"/>
      <c r="R47" s="482"/>
      <c r="S47" s="297">
        <v>6</v>
      </c>
      <c r="T47" s="163">
        <f t="shared" si="22"/>
        <v>0.26666666666666666</v>
      </c>
      <c r="W47" s="170"/>
      <c r="X47" s="131"/>
      <c r="Y47" s="154"/>
      <c r="Z47" s="156"/>
      <c r="AA47" s="160"/>
      <c r="AB47" s="158">
        <v>5</v>
      </c>
    </row>
    <row r="48" spans="1:33" s="139" customFormat="1" ht="18.75" customHeight="1" thickBot="1" x14ac:dyDescent="0.35">
      <c r="A48" s="699" t="s">
        <v>209</v>
      </c>
      <c r="B48" s="719" t="s">
        <v>152</v>
      </c>
      <c r="C48" s="407"/>
      <c r="D48" s="381">
        <v>6</v>
      </c>
      <c r="E48" s="381"/>
      <c r="F48" s="382"/>
      <c r="G48" s="362">
        <v>5</v>
      </c>
      <c r="H48" s="194">
        <f t="shared" si="19"/>
        <v>150</v>
      </c>
      <c r="I48" s="234">
        <f>J48+K48+L48</f>
        <v>40</v>
      </c>
      <c r="J48" s="299">
        <v>22</v>
      </c>
      <c r="K48" s="720">
        <v>18</v>
      </c>
      <c r="L48" s="283"/>
      <c r="M48" s="195">
        <f t="shared" si="21"/>
        <v>110</v>
      </c>
      <c r="N48" s="299"/>
      <c r="O48" s="283"/>
      <c r="P48" s="294"/>
      <c r="Q48" s="270"/>
      <c r="R48" s="290"/>
      <c r="S48" s="270">
        <v>6</v>
      </c>
      <c r="T48" s="163">
        <f t="shared" si="22"/>
        <v>0.26666666666666666</v>
      </c>
      <c r="W48" s="216"/>
      <c r="X48" s="217"/>
      <c r="Y48" s="310"/>
      <c r="Z48" s="217"/>
      <c r="AA48" s="218"/>
      <c r="AB48" s="217">
        <v>5</v>
      </c>
    </row>
    <row r="49" spans="1:32" s="139" customFormat="1" x14ac:dyDescent="0.3">
      <c r="A49" s="471" t="s">
        <v>95</v>
      </c>
      <c r="B49" s="721" t="s">
        <v>186</v>
      </c>
      <c r="C49" s="178"/>
      <c r="D49" s="179">
        <v>2</v>
      </c>
      <c r="E49" s="210"/>
      <c r="F49" s="211"/>
      <c r="G49" s="212">
        <v>6</v>
      </c>
      <c r="H49" s="228">
        <f>G49*30</f>
        <v>180</v>
      </c>
      <c r="I49" s="229"/>
      <c r="J49" s="700"/>
      <c r="K49" s="700"/>
      <c r="L49" s="722"/>
      <c r="M49" s="182">
        <f t="shared" ref="M49:M52" si="26">H49-I49</f>
        <v>180</v>
      </c>
      <c r="N49" s="229"/>
      <c r="O49" s="284"/>
      <c r="P49" s="181"/>
      <c r="Q49" s="295"/>
      <c r="R49" s="229"/>
      <c r="S49" s="277"/>
      <c r="T49" s="163"/>
      <c r="W49" s="213"/>
      <c r="X49" s="214">
        <v>6</v>
      </c>
      <c r="Y49" s="215"/>
      <c r="Z49" s="214"/>
      <c r="AA49" s="215"/>
      <c r="AB49" s="214"/>
    </row>
    <row r="50" spans="1:32" s="139" customFormat="1" x14ac:dyDescent="0.3">
      <c r="A50" s="472" t="s">
        <v>96</v>
      </c>
      <c r="B50" s="713" t="s">
        <v>97</v>
      </c>
      <c r="C50" s="474"/>
      <c r="D50" s="189">
        <v>4</v>
      </c>
      <c r="E50" s="207"/>
      <c r="F50" s="208"/>
      <c r="G50" s="230">
        <v>6</v>
      </c>
      <c r="H50" s="231">
        <f>G50*30</f>
        <v>180</v>
      </c>
      <c r="I50" s="232"/>
      <c r="J50" s="723"/>
      <c r="K50" s="723"/>
      <c r="L50" s="233"/>
      <c r="M50" s="193">
        <f t="shared" si="26"/>
        <v>180</v>
      </c>
      <c r="N50" s="232"/>
      <c r="O50" s="285"/>
      <c r="P50" s="192"/>
      <c r="Q50" s="268"/>
      <c r="R50" s="232"/>
      <c r="S50" s="233"/>
      <c r="T50" s="163"/>
      <c r="W50" s="204"/>
      <c r="X50" s="205"/>
      <c r="Y50" s="206"/>
      <c r="Z50" s="205">
        <v>6</v>
      </c>
      <c r="AA50" s="206"/>
      <c r="AB50" s="205"/>
    </row>
    <row r="51" spans="1:32" s="139" customFormat="1" x14ac:dyDescent="0.3">
      <c r="A51" s="472" t="s">
        <v>98</v>
      </c>
      <c r="B51" s="713" t="s">
        <v>187</v>
      </c>
      <c r="C51" s="474"/>
      <c r="D51" s="203">
        <v>6</v>
      </c>
      <c r="E51" s="207"/>
      <c r="F51" s="208"/>
      <c r="G51" s="230">
        <v>6</v>
      </c>
      <c r="H51" s="231">
        <f>G51*30</f>
        <v>180</v>
      </c>
      <c r="I51" s="232"/>
      <c r="J51" s="723"/>
      <c r="K51" s="723"/>
      <c r="L51" s="233"/>
      <c r="M51" s="193">
        <f t="shared" si="26"/>
        <v>180</v>
      </c>
      <c r="N51" s="232"/>
      <c r="O51" s="285"/>
      <c r="P51" s="192"/>
      <c r="Q51" s="268"/>
      <c r="R51" s="232"/>
      <c r="S51" s="233"/>
      <c r="T51" s="163"/>
      <c r="W51" s="204"/>
      <c r="X51" s="205"/>
      <c r="Y51" s="206"/>
      <c r="Z51" s="205"/>
      <c r="AA51" s="206"/>
      <c r="AB51" s="205">
        <v>6</v>
      </c>
    </row>
    <row r="52" spans="1:32" s="139" customFormat="1" ht="18.600000000000001" thickBot="1" x14ac:dyDescent="0.35">
      <c r="A52" s="473"/>
      <c r="B52" s="476" t="s">
        <v>99</v>
      </c>
      <c r="C52" s="475">
        <v>6</v>
      </c>
      <c r="D52" s="383"/>
      <c r="E52" s="383"/>
      <c r="F52" s="384"/>
      <c r="G52" s="385">
        <v>9</v>
      </c>
      <c r="H52" s="386">
        <f>G52*30</f>
        <v>270</v>
      </c>
      <c r="I52" s="291"/>
      <c r="J52" s="396"/>
      <c r="K52" s="396"/>
      <c r="L52" s="397"/>
      <c r="M52" s="301">
        <f t="shared" si="26"/>
        <v>270</v>
      </c>
      <c r="N52" s="291"/>
      <c r="O52" s="286"/>
      <c r="P52" s="296"/>
      <c r="Q52" s="297"/>
      <c r="R52" s="291"/>
      <c r="S52" s="279"/>
      <c r="T52" s="163"/>
      <c r="W52" s="216"/>
      <c r="X52" s="217"/>
      <c r="Y52" s="218"/>
      <c r="Z52" s="217"/>
      <c r="AA52" s="218"/>
      <c r="AB52" s="217">
        <v>9</v>
      </c>
    </row>
    <row r="53" spans="1:32" ht="18.600000000000001" thickBot="1" x14ac:dyDescent="0.35">
      <c r="A53" s="27"/>
      <c r="B53" s="27" t="s">
        <v>100</v>
      </c>
      <c r="C53" s="492">
        <v>16</v>
      </c>
      <c r="D53" s="492">
        <v>17</v>
      </c>
      <c r="E53" s="14"/>
      <c r="F53" s="26">
        <v>1</v>
      </c>
      <c r="G53" s="27">
        <f t="shared" ref="G53:N53" si="27">SUM(G29:G52)</f>
        <v>112</v>
      </c>
      <c r="H53" s="27">
        <f t="shared" si="27"/>
        <v>3360</v>
      </c>
      <c r="I53" s="275">
        <f t="shared" si="27"/>
        <v>1036</v>
      </c>
      <c r="J53" s="392">
        <f t="shared" si="27"/>
        <v>538</v>
      </c>
      <c r="K53" s="14">
        <f t="shared" si="27"/>
        <v>254</v>
      </c>
      <c r="L53" s="276">
        <f t="shared" si="27"/>
        <v>244</v>
      </c>
      <c r="M53" s="27">
        <f t="shared" si="27"/>
        <v>2324</v>
      </c>
      <c r="N53" s="275">
        <f t="shared" si="27"/>
        <v>15</v>
      </c>
      <c r="O53" s="275">
        <f t="shared" ref="O53:S53" si="28">SUM(O29:O52)</f>
        <v>7</v>
      </c>
      <c r="P53" s="275">
        <f t="shared" si="28"/>
        <v>7</v>
      </c>
      <c r="Q53" s="275">
        <f t="shared" si="28"/>
        <v>12</v>
      </c>
      <c r="R53" s="275">
        <f t="shared" si="28"/>
        <v>16</v>
      </c>
      <c r="S53" s="275">
        <f t="shared" si="28"/>
        <v>19</v>
      </c>
      <c r="T53" s="163"/>
      <c r="W53" s="330"/>
      <c r="X53" s="331"/>
      <c r="Y53" s="331"/>
      <c r="Z53" s="331"/>
      <c r="AA53" s="331"/>
      <c r="AB53" s="332"/>
    </row>
    <row r="54" spans="1:32" ht="18.600000000000001" thickBot="1" x14ac:dyDescent="0.35">
      <c r="A54" s="616" t="s">
        <v>101</v>
      </c>
      <c r="B54" s="617"/>
      <c r="C54" s="617"/>
      <c r="D54" s="617"/>
      <c r="E54" s="617"/>
      <c r="F54" s="617"/>
      <c r="G54" s="617"/>
      <c r="H54" s="617"/>
      <c r="I54" s="617"/>
      <c r="J54" s="617"/>
      <c r="K54" s="617"/>
      <c r="L54" s="617"/>
      <c r="M54" s="617"/>
      <c r="N54" s="617"/>
      <c r="O54" s="617"/>
      <c r="P54" s="617"/>
      <c r="Q54" s="617"/>
      <c r="R54" s="617"/>
      <c r="S54" s="618"/>
      <c r="T54" s="91"/>
      <c r="W54" s="330"/>
      <c r="X54" s="331"/>
      <c r="Y54" s="331"/>
      <c r="Z54" s="331"/>
      <c r="AA54" s="331"/>
      <c r="AB54" s="332"/>
    </row>
    <row r="55" spans="1:32" s="139" customFormat="1" x14ac:dyDescent="0.3">
      <c r="A55" s="305" t="s">
        <v>102</v>
      </c>
      <c r="B55" s="619" t="s">
        <v>155</v>
      </c>
      <c r="C55" s="306"/>
      <c r="D55" s="307">
        <v>3</v>
      </c>
      <c r="E55" s="308"/>
      <c r="F55" s="309"/>
      <c r="G55" s="345">
        <v>5</v>
      </c>
      <c r="H55" s="346">
        <f>G55*30</f>
        <v>150</v>
      </c>
      <c r="I55" s="347">
        <v>52</v>
      </c>
      <c r="J55" s="398"/>
      <c r="K55" s="398"/>
      <c r="L55" s="399"/>
      <c r="M55" s="348">
        <f>H55-I55</f>
        <v>98</v>
      </c>
      <c r="N55" s="349"/>
      <c r="O55" s="350"/>
      <c r="P55" s="361">
        <v>3.5</v>
      </c>
      <c r="Q55" s="354"/>
      <c r="R55" s="349"/>
      <c r="S55" s="354"/>
      <c r="T55" s="138">
        <f t="shared" ref="T55" si="29">I55/H55</f>
        <v>0.34666666666666668</v>
      </c>
      <c r="W55" s="221"/>
      <c r="X55" s="222"/>
      <c r="Y55" s="200">
        <v>5</v>
      </c>
      <c r="Z55" s="223"/>
      <c r="AA55" s="202"/>
      <c r="AB55" s="201"/>
      <c r="AF55" s="209"/>
    </row>
    <row r="56" spans="1:32" s="139" customFormat="1" ht="18.149999999999999" customHeight="1" x14ac:dyDescent="0.3">
      <c r="A56" s="388" t="s">
        <v>161</v>
      </c>
      <c r="B56" s="620"/>
      <c r="C56" s="311"/>
      <c r="D56" s="236">
        <v>3</v>
      </c>
      <c r="E56" s="235"/>
      <c r="F56" s="237"/>
      <c r="G56" s="341">
        <v>5</v>
      </c>
      <c r="H56" s="342">
        <f>G56*30</f>
        <v>150</v>
      </c>
      <c r="I56" s="238">
        <v>52</v>
      </c>
      <c r="J56" s="393"/>
      <c r="K56" s="394"/>
      <c r="L56" s="395"/>
      <c r="M56" s="343">
        <f>H56-I56</f>
        <v>98</v>
      </c>
      <c r="N56" s="344"/>
      <c r="O56" s="237"/>
      <c r="P56" s="351">
        <v>3.5</v>
      </c>
      <c r="Q56" s="352"/>
      <c r="R56" s="488"/>
      <c r="S56" s="353"/>
      <c r="T56" s="138">
        <f>I56/H56</f>
        <v>0.34666666666666668</v>
      </c>
      <c r="W56" s="355"/>
      <c r="X56" s="356"/>
      <c r="Y56" s="355">
        <v>5</v>
      </c>
      <c r="Z56" s="357"/>
      <c r="AA56" s="358"/>
      <c r="AB56" s="357"/>
    </row>
    <row r="57" spans="1:32" s="139" customFormat="1" ht="15.75" customHeight="1" thickBot="1" x14ac:dyDescent="0.35">
      <c r="A57" s="388" t="s">
        <v>156</v>
      </c>
      <c r="B57" s="620"/>
      <c r="C57" s="304"/>
      <c r="D57" s="491">
        <v>4</v>
      </c>
      <c r="E57" s="224"/>
      <c r="F57" s="225"/>
      <c r="G57" s="219">
        <v>5</v>
      </c>
      <c r="H57" s="220">
        <f t="shared" ref="H57" si="30">G57*30</f>
        <v>150</v>
      </c>
      <c r="I57" s="226">
        <v>52</v>
      </c>
      <c r="J57" s="402"/>
      <c r="K57" s="400"/>
      <c r="L57" s="401"/>
      <c r="M57" s="274">
        <f t="shared" ref="M57" si="31">H57-I57</f>
        <v>98</v>
      </c>
      <c r="N57" s="273"/>
      <c r="O57" s="302"/>
      <c r="P57" s="489"/>
      <c r="Q57" s="490">
        <v>4</v>
      </c>
      <c r="R57" s="335"/>
      <c r="S57" s="278"/>
      <c r="T57" s="138">
        <f t="shared" ref="T57" si="32">I57/H57</f>
        <v>0.34666666666666668</v>
      </c>
      <c r="W57" s="227"/>
      <c r="X57" s="272"/>
      <c r="Y57" s="204"/>
      <c r="Z57" s="205">
        <v>5</v>
      </c>
      <c r="AA57" s="206"/>
      <c r="AB57" s="205"/>
      <c r="AF57" s="209"/>
    </row>
    <row r="58" spans="1:32" ht="25.95" customHeight="1" thickBot="1" x14ac:dyDescent="0.35">
      <c r="A58" s="27"/>
      <c r="B58" s="27" t="s">
        <v>103</v>
      </c>
      <c r="C58" s="14"/>
      <c r="D58" s="492">
        <v>3</v>
      </c>
      <c r="E58" s="14"/>
      <c r="F58" s="26"/>
      <c r="G58" s="27">
        <f t="shared" ref="G58:S58" si="33">SUM(G55:G57)</f>
        <v>15</v>
      </c>
      <c r="H58" s="27">
        <f t="shared" si="33"/>
        <v>450</v>
      </c>
      <c r="I58" s="14">
        <f t="shared" si="33"/>
        <v>156</v>
      </c>
      <c r="J58" s="14">
        <f t="shared" si="33"/>
        <v>0</v>
      </c>
      <c r="K58" s="14">
        <f t="shared" si="33"/>
        <v>0</v>
      </c>
      <c r="L58" s="26">
        <f t="shared" si="33"/>
        <v>0</v>
      </c>
      <c r="M58" s="27">
        <f t="shared" si="33"/>
        <v>294</v>
      </c>
      <c r="N58" s="275">
        <f t="shared" si="33"/>
        <v>0</v>
      </c>
      <c r="O58" s="276">
        <f t="shared" si="33"/>
        <v>0</v>
      </c>
      <c r="P58" s="275">
        <f t="shared" si="33"/>
        <v>7</v>
      </c>
      <c r="Q58" s="14">
        <f t="shared" si="33"/>
        <v>4</v>
      </c>
      <c r="R58" s="275">
        <f t="shared" si="33"/>
        <v>0</v>
      </c>
      <c r="S58" s="276">
        <f t="shared" si="33"/>
        <v>0</v>
      </c>
      <c r="T58" s="91"/>
      <c r="W58" s="44">
        <f t="shared" ref="W58:AB58" si="34">SUM(W11:W57)</f>
        <v>30</v>
      </c>
      <c r="X58" s="44">
        <f t="shared" si="34"/>
        <v>30</v>
      </c>
      <c r="Y58" s="44">
        <f t="shared" si="34"/>
        <v>30</v>
      </c>
      <c r="Z58" s="44">
        <f t="shared" si="34"/>
        <v>30</v>
      </c>
      <c r="AA58" s="44">
        <f t="shared" si="34"/>
        <v>30</v>
      </c>
      <c r="AB58" s="44">
        <f t="shared" si="34"/>
        <v>30</v>
      </c>
      <c r="AC58" s="19">
        <f>SUM(W58:AB58)</f>
        <v>180</v>
      </c>
      <c r="AD58" s="45">
        <v>180</v>
      </c>
    </row>
    <row r="59" spans="1:32" ht="31.5" customHeight="1" thickBot="1" x14ac:dyDescent="0.35">
      <c r="A59" s="13"/>
      <c r="B59" s="13" t="s">
        <v>110</v>
      </c>
      <c r="C59" s="23">
        <f>C53+C58</f>
        <v>16</v>
      </c>
      <c r="D59" s="24">
        <f>D53+D58</f>
        <v>20</v>
      </c>
      <c r="E59" s="24">
        <f>E53+E58</f>
        <v>0</v>
      </c>
      <c r="F59" s="24">
        <v>1</v>
      </c>
      <c r="G59" s="13">
        <f t="shared" ref="G59:S59" si="35">G53+G58</f>
        <v>127</v>
      </c>
      <c r="H59" s="13">
        <f t="shared" si="35"/>
        <v>3810</v>
      </c>
      <c r="I59" s="25">
        <f t="shared" si="35"/>
        <v>1192</v>
      </c>
      <c r="J59" s="25">
        <f t="shared" si="35"/>
        <v>538</v>
      </c>
      <c r="K59" s="25">
        <f t="shared" si="35"/>
        <v>254</v>
      </c>
      <c r="L59" s="22">
        <f t="shared" si="35"/>
        <v>244</v>
      </c>
      <c r="M59" s="13">
        <f t="shared" si="35"/>
        <v>2618</v>
      </c>
      <c r="N59" s="23">
        <f t="shared" si="35"/>
        <v>15</v>
      </c>
      <c r="O59" s="22">
        <f t="shared" si="35"/>
        <v>7</v>
      </c>
      <c r="P59" s="25">
        <f t="shared" si="35"/>
        <v>14</v>
      </c>
      <c r="Q59" s="28">
        <f t="shared" si="35"/>
        <v>16</v>
      </c>
      <c r="R59" s="23">
        <f t="shared" si="35"/>
        <v>16</v>
      </c>
      <c r="S59" s="22">
        <f t="shared" si="35"/>
        <v>19</v>
      </c>
      <c r="T59" s="91"/>
      <c r="V59" s="253"/>
      <c r="W59" s="254"/>
      <c r="X59" s="255"/>
      <c r="Y59" s="255"/>
      <c r="Z59" s="255"/>
      <c r="AA59" s="255"/>
      <c r="AB59" s="255"/>
      <c r="AC59" s="253"/>
    </row>
    <row r="60" spans="1:32" ht="31.5" customHeight="1" thickBot="1" x14ac:dyDescent="0.35">
      <c r="A60" s="679" t="s">
        <v>111</v>
      </c>
      <c r="B60" s="680"/>
      <c r="C60" s="455"/>
      <c r="D60" s="455"/>
      <c r="E60" s="455"/>
      <c r="F60" s="455"/>
      <c r="G60" s="456"/>
      <c r="H60" s="457">
        <f>G26/G63</f>
        <v>0.29444444444444445</v>
      </c>
      <c r="I60" s="458"/>
      <c r="J60" s="459"/>
      <c r="K60" s="459"/>
      <c r="L60" s="460"/>
      <c r="M60" s="456"/>
      <c r="N60" s="458"/>
      <c r="O60" s="461"/>
      <c r="P60" s="462"/>
      <c r="Q60" s="463"/>
      <c r="R60" s="462"/>
      <c r="S60" s="463"/>
      <c r="T60" s="91"/>
      <c r="V60" s="253"/>
      <c r="W60" s="254"/>
      <c r="X60" s="255"/>
      <c r="Y60" s="255"/>
      <c r="Z60" s="255"/>
      <c r="AA60" s="255"/>
      <c r="AB60" s="255"/>
      <c r="AC60" s="253"/>
    </row>
    <row r="61" spans="1:32" ht="31.5" customHeight="1" thickBot="1" x14ac:dyDescent="0.35">
      <c r="A61" s="595" t="s">
        <v>112</v>
      </c>
      <c r="B61" s="596"/>
      <c r="C61" s="464"/>
      <c r="D61" s="464"/>
      <c r="E61" s="464"/>
      <c r="F61" s="464"/>
      <c r="G61" s="465"/>
      <c r="H61" s="466">
        <f>(G58+G25)/G63</f>
        <v>0.1111111111111111</v>
      </c>
      <c r="I61" s="467"/>
      <c r="J61" s="464"/>
      <c r="K61" s="464"/>
      <c r="L61" s="468"/>
      <c r="M61" s="465"/>
      <c r="N61" s="464"/>
      <c r="O61" s="468"/>
      <c r="P61" s="469"/>
      <c r="Q61" s="470"/>
      <c r="R61" s="469"/>
      <c r="S61" s="470"/>
      <c r="T61" s="91"/>
      <c r="V61" s="253"/>
      <c r="W61" s="254"/>
      <c r="X61" s="255"/>
      <c r="Y61" s="255"/>
      <c r="Z61" s="255"/>
      <c r="AA61" s="255"/>
      <c r="AB61" s="255"/>
      <c r="AC61" s="253"/>
    </row>
    <row r="62" spans="1:32" ht="23.4" thickBot="1" x14ac:dyDescent="0.35">
      <c r="A62" s="621" t="s">
        <v>104</v>
      </c>
      <c r="B62" s="622"/>
      <c r="C62" s="622"/>
      <c r="D62" s="622"/>
      <c r="E62" s="622"/>
      <c r="F62" s="622"/>
      <c r="G62" s="622"/>
      <c r="H62" s="622"/>
      <c r="I62" s="622"/>
      <c r="J62" s="622"/>
      <c r="K62" s="622"/>
      <c r="L62" s="622"/>
      <c r="M62" s="622"/>
      <c r="N62" s="622"/>
      <c r="O62" s="622"/>
      <c r="P62" s="622"/>
      <c r="Q62" s="622"/>
      <c r="R62" s="622"/>
      <c r="S62" s="623"/>
      <c r="T62" s="91"/>
      <c r="V62" s="253"/>
      <c r="W62" s="254"/>
      <c r="X62" s="255"/>
      <c r="Y62" s="255"/>
      <c r="Z62" s="255"/>
      <c r="AA62" s="255"/>
      <c r="AB62" s="255"/>
      <c r="AC62" s="253"/>
    </row>
    <row r="63" spans="1:32" ht="34.5" customHeight="1" thickBot="1" x14ac:dyDescent="0.35">
      <c r="C63" s="11">
        <f t="shared" ref="C63:S63" si="36">C26+C59</f>
        <v>19</v>
      </c>
      <c r="D63" s="7">
        <f t="shared" si="36"/>
        <v>32</v>
      </c>
      <c r="E63" s="7">
        <f t="shared" si="36"/>
        <v>0</v>
      </c>
      <c r="F63" s="20">
        <f t="shared" si="36"/>
        <v>1</v>
      </c>
      <c r="G63" s="15">
        <f t="shared" si="36"/>
        <v>180</v>
      </c>
      <c r="H63" s="15">
        <f t="shared" si="36"/>
        <v>5400</v>
      </c>
      <c r="I63" s="11">
        <f t="shared" si="36"/>
        <v>1870</v>
      </c>
      <c r="J63" s="7">
        <f t="shared" si="36"/>
        <v>890</v>
      </c>
      <c r="K63" s="7">
        <f t="shared" si="36"/>
        <v>254</v>
      </c>
      <c r="L63" s="20">
        <f t="shared" si="36"/>
        <v>518</v>
      </c>
      <c r="M63" s="50">
        <f t="shared" si="36"/>
        <v>3530</v>
      </c>
      <c r="N63" s="11">
        <f t="shared" si="36"/>
        <v>26</v>
      </c>
      <c r="O63" s="21">
        <f t="shared" si="36"/>
        <v>22</v>
      </c>
      <c r="P63" s="11">
        <f t="shared" si="36"/>
        <v>25</v>
      </c>
      <c r="Q63" s="319">
        <f t="shared" si="36"/>
        <v>21</v>
      </c>
      <c r="R63" s="318">
        <f t="shared" si="36"/>
        <v>20</v>
      </c>
      <c r="S63" s="21">
        <f t="shared" si="36"/>
        <v>19</v>
      </c>
      <c r="T63" s="258">
        <f t="shared" ref="T63:T64" si="37">SUM(N63:S63)</f>
        <v>133</v>
      </c>
    </row>
    <row r="64" spans="1:32" ht="18.600000000000001" thickBot="1" x14ac:dyDescent="0.35">
      <c r="C64" s="607" t="s">
        <v>188</v>
      </c>
      <c r="D64" s="608"/>
      <c r="E64" s="608"/>
      <c r="F64" s="608"/>
      <c r="G64" s="608"/>
      <c r="H64" s="608"/>
      <c r="I64" s="608"/>
      <c r="J64" s="608"/>
      <c r="K64" s="608"/>
      <c r="L64" s="608"/>
      <c r="M64" s="609"/>
      <c r="N64" s="93">
        <v>24</v>
      </c>
      <c r="O64" s="94">
        <v>24</v>
      </c>
      <c r="P64" s="93">
        <v>23</v>
      </c>
      <c r="Q64" s="95">
        <v>23</v>
      </c>
      <c r="R64" s="96">
        <v>20</v>
      </c>
      <c r="S64" s="95">
        <v>20</v>
      </c>
      <c r="T64" s="46">
        <f t="shared" si="37"/>
        <v>134</v>
      </c>
      <c r="W64" s="8"/>
      <c r="X64" s="8"/>
      <c r="Y64" s="8"/>
      <c r="Z64" s="8"/>
      <c r="AA64" s="8"/>
      <c r="AB64" s="8"/>
    </row>
    <row r="65" spans="1:28" x14ac:dyDescent="0.3">
      <c r="C65" s="610" t="s">
        <v>105</v>
      </c>
      <c r="D65" s="611"/>
      <c r="E65" s="611"/>
      <c r="F65" s="611"/>
      <c r="G65" s="611"/>
      <c r="H65" s="611"/>
      <c r="I65" s="611"/>
      <c r="J65" s="611"/>
      <c r="K65" s="611"/>
      <c r="L65" s="611"/>
      <c r="M65" s="31">
        <f>SUM(N65:S65)</f>
        <v>19</v>
      </c>
      <c r="N65" s="389">
        <v>4</v>
      </c>
      <c r="O65" s="390">
        <v>3</v>
      </c>
      <c r="P65" s="389">
        <v>3</v>
      </c>
      <c r="Q65" s="239">
        <v>3</v>
      </c>
      <c r="R65" s="494">
        <v>3</v>
      </c>
      <c r="S65" s="495">
        <v>3</v>
      </c>
      <c r="T65" s="46">
        <f>SUM(N65:S65)</f>
        <v>19</v>
      </c>
      <c r="W65" s="8"/>
      <c r="X65" s="8"/>
      <c r="Y65" s="8"/>
      <c r="Z65" s="8"/>
      <c r="AA65" s="8"/>
      <c r="AB65" s="8"/>
    </row>
    <row r="66" spans="1:28" x14ac:dyDescent="0.3">
      <c r="C66" s="612" t="s">
        <v>106</v>
      </c>
      <c r="D66" s="613"/>
      <c r="E66" s="613"/>
      <c r="F66" s="613"/>
      <c r="G66" s="613"/>
      <c r="H66" s="613"/>
      <c r="I66" s="613"/>
      <c r="J66" s="613"/>
      <c r="K66" s="613"/>
      <c r="L66" s="613"/>
      <c r="M66" s="30">
        <f>SUM(N66:S66)</f>
        <v>32</v>
      </c>
      <c r="N66" s="496">
        <v>6</v>
      </c>
      <c r="O66" s="336">
        <v>7</v>
      </c>
      <c r="P66" s="496">
        <v>6</v>
      </c>
      <c r="Q66" s="337">
        <v>4</v>
      </c>
      <c r="R66" s="338">
        <v>6</v>
      </c>
      <c r="S66" s="510">
        <v>3</v>
      </c>
      <c r="T66" s="46">
        <f>SUM(N66:S66)</f>
        <v>32</v>
      </c>
    </row>
    <row r="67" spans="1:28" x14ac:dyDescent="0.3">
      <c r="C67" s="612" t="s">
        <v>107</v>
      </c>
      <c r="D67" s="613"/>
      <c r="E67" s="613"/>
      <c r="F67" s="613"/>
      <c r="G67" s="613"/>
      <c r="H67" s="613"/>
      <c r="I67" s="613"/>
      <c r="J67" s="613"/>
      <c r="K67" s="613"/>
      <c r="L67" s="613"/>
      <c r="M67" s="30">
        <f>SUM(N67:S67)</f>
        <v>0</v>
      </c>
      <c r="N67" s="187"/>
      <c r="O67" s="339"/>
      <c r="P67" s="187"/>
      <c r="Q67" s="161"/>
      <c r="R67" s="160"/>
      <c r="S67" s="161"/>
      <c r="T67" s="159">
        <f t="shared" ref="T67:T68" si="38">SUM(N67:S67)</f>
        <v>0</v>
      </c>
    </row>
    <row r="68" spans="1:28" ht="18.600000000000001" thickBot="1" x14ac:dyDescent="0.35">
      <c r="C68" s="614" t="s">
        <v>108</v>
      </c>
      <c r="D68" s="615"/>
      <c r="E68" s="615"/>
      <c r="F68" s="615"/>
      <c r="G68" s="615"/>
      <c r="H68" s="615"/>
      <c r="I68" s="615"/>
      <c r="J68" s="615"/>
      <c r="K68" s="615"/>
      <c r="L68" s="615"/>
      <c r="M68" s="29">
        <f>SUM(N68:S68)</f>
        <v>1</v>
      </c>
      <c r="N68" s="216"/>
      <c r="O68" s="387"/>
      <c r="P68" s="216"/>
      <c r="Q68" s="217">
        <v>1</v>
      </c>
      <c r="R68" s="218"/>
      <c r="S68" s="217"/>
      <c r="T68" s="159">
        <f t="shared" si="38"/>
        <v>1</v>
      </c>
    </row>
    <row r="69" spans="1:28" ht="39" customHeight="1" thickBot="1" x14ac:dyDescent="0.35">
      <c r="A69" s="601"/>
      <c r="B69" s="602"/>
      <c r="C69" s="605" t="s">
        <v>111</v>
      </c>
      <c r="D69" s="606"/>
      <c r="E69" s="606"/>
      <c r="F69" s="606"/>
      <c r="G69" s="606"/>
      <c r="H69" s="606"/>
      <c r="I69" s="606"/>
      <c r="J69" s="606"/>
      <c r="K69" s="606"/>
      <c r="L69" s="606"/>
      <c r="M69" s="340">
        <f>G26/G63</f>
        <v>0.29444444444444445</v>
      </c>
      <c r="N69" s="17"/>
      <c r="O69" s="17"/>
      <c r="P69" s="17"/>
      <c r="Q69" s="17"/>
      <c r="R69" s="16"/>
      <c r="S69" s="47"/>
      <c r="T69" s="92"/>
      <c r="U69" s="48"/>
      <c r="V69" s="48"/>
      <c r="W69" s="48"/>
    </row>
    <row r="70" spans="1:28" ht="39" customHeight="1" thickBot="1" x14ac:dyDescent="0.35">
      <c r="A70" s="603"/>
      <c r="B70" s="604"/>
      <c r="C70" s="605" t="s">
        <v>112</v>
      </c>
      <c r="D70" s="606"/>
      <c r="E70" s="606"/>
      <c r="F70" s="606"/>
      <c r="G70" s="606"/>
      <c r="H70" s="606"/>
      <c r="I70" s="606"/>
      <c r="J70" s="606"/>
      <c r="K70" s="606"/>
      <c r="L70" s="606"/>
      <c r="M70" s="51">
        <f>(G25+G58)/G63</f>
        <v>0.1111111111111111</v>
      </c>
      <c r="N70" s="18"/>
      <c r="O70" s="18"/>
      <c r="P70" s="18"/>
      <c r="Q70" s="18"/>
      <c r="R70" s="16"/>
      <c r="S70" s="47"/>
      <c r="T70" s="92"/>
      <c r="U70" s="48"/>
      <c r="V70" s="48"/>
      <c r="W70" s="48"/>
    </row>
    <row r="72" spans="1:28" x14ac:dyDescent="0.3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28" x14ac:dyDescent="0.3">
      <c r="A73" s="112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</row>
    <row r="74" spans="1:28" x14ac:dyDescent="0.3">
      <c r="A74" s="112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</row>
    <row r="75" spans="1:28" x14ac:dyDescent="0.35">
      <c r="A75" s="114"/>
      <c r="B75" s="115" t="s">
        <v>116</v>
      </c>
      <c r="C75" s="116"/>
      <c r="D75" s="653"/>
      <c r="E75" s="653"/>
      <c r="F75" s="653"/>
      <c r="G75" s="653"/>
      <c r="H75" s="653"/>
      <c r="I75" s="653"/>
      <c r="J75" s="653"/>
      <c r="K75" s="653"/>
      <c r="L75" s="653"/>
      <c r="M75" s="117" t="s">
        <v>116</v>
      </c>
      <c r="N75" s="118"/>
      <c r="O75" s="118"/>
      <c r="P75" s="119"/>
      <c r="Q75" s="119"/>
      <c r="R75" s="119"/>
      <c r="S75" s="120"/>
      <c r="T75" s="49"/>
      <c r="U75" s="49"/>
      <c r="V75" s="49"/>
      <c r="W75" s="49"/>
      <c r="X75" s="49"/>
    </row>
    <row r="76" spans="1:28" x14ac:dyDescent="0.35">
      <c r="A76" s="114"/>
      <c r="B76" s="121" t="s">
        <v>140</v>
      </c>
      <c r="C76" s="122"/>
      <c r="D76" s="682"/>
      <c r="E76" s="682"/>
      <c r="F76" s="682"/>
      <c r="G76" s="682"/>
      <c r="H76" s="682"/>
      <c r="I76" s="682"/>
      <c r="J76" s="682"/>
      <c r="K76" s="682"/>
      <c r="L76" s="682"/>
      <c r="M76" s="123" t="s">
        <v>141</v>
      </c>
      <c r="N76" s="119"/>
      <c r="O76" s="119"/>
      <c r="P76" s="119"/>
      <c r="Q76" s="119"/>
      <c r="R76" s="119"/>
      <c r="S76" s="120"/>
      <c r="T76" s="49"/>
      <c r="U76" s="49"/>
      <c r="V76" s="49"/>
      <c r="W76" s="49"/>
      <c r="X76" s="49"/>
    </row>
    <row r="77" spans="1:28" x14ac:dyDescent="0.35">
      <c r="A77" s="114"/>
      <c r="B77" s="124" t="s">
        <v>124</v>
      </c>
      <c r="C77" s="122"/>
      <c r="D77" s="682"/>
      <c r="E77" s="682"/>
      <c r="F77" s="682"/>
      <c r="G77" s="682"/>
      <c r="H77" s="682"/>
      <c r="I77" s="682"/>
      <c r="J77" s="682"/>
      <c r="K77" s="682"/>
      <c r="L77" s="682"/>
      <c r="M77" s="123" t="s">
        <v>142</v>
      </c>
      <c r="N77" s="119"/>
      <c r="O77" s="119"/>
      <c r="P77" s="119"/>
      <c r="Q77" s="119"/>
      <c r="R77" s="119"/>
      <c r="S77" s="120"/>
      <c r="T77" s="49"/>
      <c r="U77" s="49"/>
      <c r="V77" s="49"/>
      <c r="W77" s="49"/>
      <c r="X77" s="49"/>
    </row>
    <row r="78" spans="1:28" x14ac:dyDescent="0.35">
      <c r="A78" s="114"/>
      <c r="B78" s="124" t="s">
        <v>169</v>
      </c>
      <c r="C78" s="122"/>
      <c r="D78" s="682"/>
      <c r="E78" s="682"/>
      <c r="F78" s="682"/>
      <c r="G78" s="682"/>
      <c r="H78" s="682"/>
      <c r="I78" s="682"/>
      <c r="J78" s="682"/>
      <c r="K78" s="682"/>
      <c r="L78" s="682"/>
      <c r="M78" s="123" t="s">
        <v>143</v>
      </c>
      <c r="N78" s="119"/>
      <c r="O78" s="119"/>
      <c r="P78" s="119"/>
      <c r="Q78" s="119"/>
      <c r="R78" s="119"/>
      <c r="S78" s="120"/>
      <c r="T78" s="49"/>
      <c r="U78" s="49"/>
      <c r="V78" s="49"/>
      <c r="W78" s="49"/>
      <c r="X78" s="49"/>
    </row>
    <row r="79" spans="1:28" x14ac:dyDescent="0.35">
      <c r="A79" s="114"/>
      <c r="B79" s="113"/>
      <c r="C79" s="122"/>
      <c r="D79" s="682"/>
      <c r="E79" s="682"/>
      <c r="F79" s="682"/>
      <c r="G79" s="682"/>
      <c r="H79" s="682"/>
      <c r="I79" s="682"/>
      <c r="J79" s="682"/>
      <c r="K79" s="682"/>
      <c r="L79" s="682"/>
      <c r="M79" s="119" t="s">
        <v>171</v>
      </c>
      <c r="N79" s="119"/>
      <c r="O79" s="119"/>
      <c r="P79" s="119"/>
      <c r="Q79" s="119"/>
      <c r="R79" s="119"/>
      <c r="S79" s="120"/>
      <c r="T79" s="49"/>
      <c r="U79" s="49"/>
      <c r="V79" s="49"/>
      <c r="W79" s="49"/>
      <c r="X79" s="49"/>
    </row>
    <row r="80" spans="1:28" x14ac:dyDescent="0.35">
      <c r="A80" s="114"/>
      <c r="B80" s="124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19"/>
      <c r="N80" s="119"/>
      <c r="O80" s="119"/>
      <c r="P80" s="119"/>
      <c r="Q80" s="119"/>
      <c r="R80" s="119"/>
      <c r="S80" s="120"/>
      <c r="T80" s="49"/>
      <c r="U80" s="49"/>
      <c r="V80" s="49"/>
      <c r="W80" s="49"/>
      <c r="X80" s="49"/>
    </row>
    <row r="81" spans="1:24" x14ac:dyDescent="0.35">
      <c r="A81" s="114"/>
      <c r="B81" s="115" t="s">
        <v>116</v>
      </c>
      <c r="C81" s="122"/>
      <c r="D81" s="117" t="s">
        <v>116</v>
      </c>
      <c r="E81" s="119"/>
      <c r="F81" s="119"/>
      <c r="G81" s="119"/>
      <c r="H81" s="119"/>
      <c r="I81" s="119"/>
      <c r="J81" s="119"/>
      <c r="K81" s="125"/>
      <c r="L81" s="125"/>
      <c r="M81" s="117" t="s">
        <v>116</v>
      </c>
      <c r="N81" s="118"/>
      <c r="O81" s="117"/>
      <c r="P81" s="123"/>
      <c r="Q81" s="123"/>
      <c r="R81" s="119"/>
      <c r="S81" s="120"/>
      <c r="T81" s="49"/>
      <c r="U81" s="49"/>
      <c r="V81" s="49"/>
      <c r="W81" s="49"/>
      <c r="X81" s="49"/>
    </row>
    <row r="82" spans="1:24" x14ac:dyDescent="0.35">
      <c r="A82" s="114"/>
      <c r="B82" s="123" t="s">
        <v>144</v>
      </c>
      <c r="C82" s="122"/>
      <c r="D82" s="123" t="s">
        <v>117</v>
      </c>
      <c r="E82" s="119"/>
      <c r="F82" s="119"/>
      <c r="G82" s="123"/>
      <c r="H82" s="119"/>
      <c r="I82" s="119"/>
      <c r="J82" s="119"/>
      <c r="K82" s="122"/>
      <c r="L82" s="122"/>
      <c r="M82" s="681" t="s">
        <v>149</v>
      </c>
      <c r="N82" s="681"/>
      <c r="O82" s="681"/>
      <c r="P82" s="681"/>
      <c r="Q82" s="681"/>
      <c r="R82" s="126"/>
      <c r="S82" s="120"/>
      <c r="T82" s="49"/>
      <c r="U82" s="49"/>
      <c r="V82" s="49"/>
      <c r="W82" s="49"/>
      <c r="X82" s="49"/>
    </row>
    <row r="83" spans="1:24" x14ac:dyDescent="0.35">
      <c r="A83" s="114"/>
      <c r="B83" s="119" t="s">
        <v>147</v>
      </c>
      <c r="C83" s="122"/>
      <c r="D83" s="683" t="s">
        <v>159</v>
      </c>
      <c r="E83" s="683"/>
      <c r="F83" s="683"/>
      <c r="G83" s="683"/>
      <c r="H83" s="683"/>
      <c r="I83" s="684"/>
      <c r="J83" s="684"/>
      <c r="K83" s="122"/>
      <c r="L83" s="122"/>
      <c r="M83" s="681"/>
      <c r="N83" s="681"/>
      <c r="O83" s="681"/>
      <c r="P83" s="681"/>
      <c r="Q83" s="681"/>
      <c r="R83" s="126"/>
      <c r="S83" s="120"/>
      <c r="T83" s="49"/>
      <c r="U83" s="49"/>
      <c r="V83" s="49"/>
      <c r="W83" s="49"/>
      <c r="X83" s="49"/>
    </row>
    <row r="84" spans="1:24" x14ac:dyDescent="0.35">
      <c r="A84" s="114"/>
      <c r="B84" s="124" t="s">
        <v>163</v>
      </c>
      <c r="C84" s="127"/>
      <c r="D84" s="683"/>
      <c r="E84" s="683"/>
      <c r="F84" s="683"/>
      <c r="G84" s="683"/>
      <c r="H84" s="683"/>
      <c r="I84" s="684"/>
      <c r="J84" s="684"/>
      <c r="K84" s="122"/>
      <c r="L84" s="122"/>
      <c r="M84" s="681"/>
      <c r="N84" s="681"/>
      <c r="O84" s="681"/>
      <c r="P84" s="681"/>
      <c r="Q84" s="681"/>
      <c r="R84" s="126"/>
      <c r="S84" s="120"/>
      <c r="T84" s="49"/>
      <c r="U84" s="49"/>
      <c r="V84" s="49"/>
      <c r="W84" s="49"/>
      <c r="X84" s="49"/>
    </row>
    <row r="85" spans="1:24" ht="19.350000000000001" customHeight="1" x14ac:dyDescent="0.35">
      <c r="A85" s="114"/>
      <c r="B85" s="124" t="s">
        <v>164</v>
      </c>
      <c r="C85" s="122"/>
      <c r="D85" s="597" t="s">
        <v>163</v>
      </c>
      <c r="E85" s="597"/>
      <c r="F85" s="597"/>
      <c r="G85" s="597"/>
      <c r="H85" s="597"/>
      <c r="I85" s="597"/>
      <c r="J85" s="597"/>
      <c r="K85" s="597"/>
      <c r="L85" s="122"/>
      <c r="M85" s="119" t="s">
        <v>150</v>
      </c>
      <c r="N85" s="119"/>
      <c r="O85" s="119"/>
      <c r="P85" s="119"/>
      <c r="Q85" s="119"/>
      <c r="R85" s="119"/>
      <c r="S85" s="120"/>
      <c r="T85" s="49"/>
      <c r="U85" s="49"/>
      <c r="V85" s="49"/>
      <c r="W85" s="49"/>
      <c r="X85" s="49"/>
    </row>
    <row r="86" spans="1:24" x14ac:dyDescent="0.35">
      <c r="A86" s="114"/>
      <c r="B86" s="124"/>
      <c r="C86" s="122"/>
      <c r="D86" s="119" t="s">
        <v>170</v>
      </c>
      <c r="E86" s="122"/>
      <c r="F86" s="122"/>
      <c r="G86" s="122"/>
      <c r="H86" s="122"/>
      <c r="I86" s="122"/>
      <c r="J86" s="122"/>
      <c r="K86" s="122"/>
      <c r="L86" s="122"/>
      <c r="M86" s="119" t="s">
        <v>171</v>
      </c>
      <c r="N86" s="119"/>
      <c r="O86" s="128"/>
      <c r="P86" s="128"/>
      <c r="Q86" s="128"/>
      <c r="R86" s="119"/>
      <c r="S86" s="120"/>
      <c r="T86" s="49"/>
      <c r="U86" s="49"/>
      <c r="V86" s="49"/>
      <c r="W86" s="49"/>
      <c r="X86" s="49"/>
    </row>
    <row r="87" spans="1:24" x14ac:dyDescent="0.3">
      <c r="A87" s="129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</row>
  </sheetData>
  <mergeCells count="54">
    <mergeCell ref="M82:Q84"/>
    <mergeCell ref="D76:L76"/>
    <mergeCell ref="D77:L77"/>
    <mergeCell ref="D78:L78"/>
    <mergeCell ref="D79:L79"/>
    <mergeCell ref="D83:J84"/>
    <mergeCell ref="D75:L75"/>
    <mergeCell ref="F4:F7"/>
    <mergeCell ref="I4:I7"/>
    <mergeCell ref="J4:L4"/>
    <mergeCell ref="A2:A7"/>
    <mergeCell ref="B2:B7"/>
    <mergeCell ref="C2:F2"/>
    <mergeCell ref="G2:G7"/>
    <mergeCell ref="H2:M2"/>
    <mergeCell ref="C3:C7"/>
    <mergeCell ref="D3:D7"/>
    <mergeCell ref="E3:F3"/>
    <mergeCell ref="M3:M7"/>
    <mergeCell ref="H3:H7"/>
    <mergeCell ref="E4:E7"/>
    <mergeCell ref="A60:B60"/>
    <mergeCell ref="A28:S28"/>
    <mergeCell ref="N2:S2"/>
    <mergeCell ref="AF38:AG38"/>
    <mergeCell ref="W9:AB9"/>
    <mergeCell ref="A23:S23"/>
    <mergeCell ref="A9:S9"/>
    <mergeCell ref="A10:S10"/>
    <mergeCell ref="N6:S6"/>
    <mergeCell ref="J5:J7"/>
    <mergeCell ref="K5:K7"/>
    <mergeCell ref="L5:L7"/>
    <mergeCell ref="P3:Q3"/>
    <mergeCell ref="R3:S3"/>
    <mergeCell ref="N4:S4"/>
    <mergeCell ref="I3:L3"/>
    <mergeCell ref="N3:O3"/>
    <mergeCell ref="A61:B61"/>
    <mergeCell ref="D85:K85"/>
    <mergeCell ref="A1:S1"/>
    <mergeCell ref="A69:B69"/>
    <mergeCell ref="A70:B70"/>
    <mergeCell ref="C69:L69"/>
    <mergeCell ref="C70:L70"/>
    <mergeCell ref="C64:M64"/>
    <mergeCell ref="C65:L65"/>
    <mergeCell ref="C66:L66"/>
    <mergeCell ref="C67:L67"/>
    <mergeCell ref="C68:L68"/>
    <mergeCell ref="A54:S54"/>
    <mergeCell ref="B55:B57"/>
    <mergeCell ref="A62:S62"/>
    <mergeCell ref="A27:S27"/>
  </mergeCells>
  <pageMargins left="0.52" right="0.23" top="0.34" bottom="0.3" header="0.31496062992125984" footer="0.31496062992125984"/>
  <pageSetup paperSize="9" scale="50" orientation="landscape" r:id="rId1"/>
  <rowBreaks count="1" manualBreakCount="1">
    <brk id="5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НАВЧАЛЬНОГО ПРОЦЕСУ</vt:lpstr>
      <vt:lpstr>Навчальний план</vt:lpstr>
      <vt:lpstr>'ГРАФІК НАВЧАЛЬНОГО ПРОЦЕСУ'!Область_друку</vt:lpstr>
      <vt:lpstr>'Навчальний план'!Область_друку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2024-08-01T09:19:01Z</cp:lastPrinted>
  <dcterms:created xsi:type="dcterms:W3CDTF">2023-02-03T09:14:54Z</dcterms:created>
  <dcterms:modified xsi:type="dcterms:W3CDTF">2026-08-31T10:47:58Z</dcterms:modified>
</cp:coreProperties>
</file>