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Миколаїв - ОПП та НП 2025 року\"/>
    </mc:Choice>
  </mc:AlternateContent>
  <bookViews>
    <workbookView xWindow="0" yWindow="0" windowWidth="23040" windowHeight="9072" activeTab="1"/>
  </bookViews>
  <sheets>
    <sheet name="Титул" sheetId="1" r:id="rId1"/>
    <sheet name="фаховий молодший бакалавр" sheetId="4" r:id="rId2"/>
  </sheets>
  <definedNames>
    <definedName name="_xlnm.Print_Area" localSheetId="0">Титул!$A$1:$BI$38</definedName>
    <definedName name="_xlnm.Print_Area" localSheetId="1">'фаховий молодший бакалавр'!$A$1:$W$80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6" i="4" l="1"/>
  <c r="H16" i="4"/>
  <c r="M16" i="4" s="1"/>
  <c r="Q18" i="4"/>
  <c r="P18" i="4"/>
  <c r="O18" i="4"/>
  <c r="N18" i="4"/>
  <c r="L18" i="4"/>
  <c r="K18" i="4"/>
  <c r="J18" i="4"/>
  <c r="G18" i="4"/>
  <c r="I37" i="4" l="1"/>
  <c r="I29" i="4"/>
  <c r="W50" i="4"/>
  <c r="V50" i="4"/>
  <c r="U50" i="4"/>
  <c r="T50" i="4"/>
  <c r="G46" i="4"/>
  <c r="I27" i="4"/>
  <c r="R27" i="4" s="1"/>
  <c r="S27" i="4" s="1"/>
  <c r="I33" i="4"/>
  <c r="I38" i="4"/>
  <c r="I32" i="4"/>
  <c r="I30" i="4"/>
  <c r="I31" i="4"/>
  <c r="I39" i="4"/>
  <c r="I40" i="4"/>
  <c r="I34" i="4"/>
  <c r="R34" i="4" s="1"/>
  <c r="S34" i="4" s="1"/>
  <c r="I35" i="4"/>
  <c r="H27" i="4"/>
  <c r="H33" i="4"/>
  <c r="H38" i="4"/>
  <c r="H32" i="4"/>
  <c r="H30" i="4"/>
  <c r="H31" i="4"/>
  <c r="H39" i="4"/>
  <c r="H40" i="4"/>
  <c r="H34" i="4"/>
  <c r="H35" i="4"/>
  <c r="I12" i="4"/>
  <c r="H12" i="4"/>
  <c r="R35" i="4" l="1"/>
  <c r="S35" i="4" s="1"/>
  <c r="R33" i="4"/>
  <c r="S33" i="4" s="1"/>
  <c r="R31" i="4"/>
  <c r="S31" i="4" s="1"/>
  <c r="R30" i="4"/>
  <c r="S30" i="4" s="1"/>
  <c r="R32" i="4"/>
  <c r="S32" i="4" s="1"/>
  <c r="R40" i="4"/>
  <c r="S40" i="4" s="1"/>
  <c r="R39" i="4"/>
  <c r="S39" i="4" s="1"/>
  <c r="R38" i="4"/>
  <c r="S38" i="4" s="1"/>
  <c r="M40" i="4"/>
  <c r="M38" i="4"/>
  <c r="M31" i="4"/>
  <c r="M30" i="4"/>
  <c r="M32" i="4"/>
  <c r="M35" i="4"/>
  <c r="M33" i="4"/>
  <c r="M39" i="4"/>
  <c r="M34" i="4"/>
  <c r="M27" i="4"/>
  <c r="R12" i="4"/>
  <c r="S12" i="4" s="1"/>
  <c r="M12" i="4"/>
  <c r="H29" i="4" l="1"/>
  <c r="M29" i="4" l="1"/>
  <c r="R29" i="4"/>
  <c r="S29" i="4" s="1"/>
  <c r="H37" i="4" l="1"/>
  <c r="I11" i="4"/>
  <c r="H11" i="4"/>
  <c r="I17" i="4"/>
  <c r="H17" i="4"/>
  <c r="I14" i="4"/>
  <c r="H14" i="4"/>
  <c r="I13" i="4"/>
  <c r="H13" i="4"/>
  <c r="I28" i="4"/>
  <c r="H28" i="4"/>
  <c r="I15" i="4"/>
  <c r="H15" i="4"/>
  <c r="R54" i="4"/>
  <c r="R55" i="4"/>
  <c r="R56" i="4"/>
  <c r="R57" i="4"/>
  <c r="R58" i="4"/>
  <c r="I18" i="4" l="1"/>
  <c r="H18" i="4"/>
  <c r="M28" i="4"/>
  <c r="M13" i="4"/>
  <c r="M11" i="4"/>
  <c r="M14" i="4"/>
  <c r="M17" i="4"/>
  <c r="M15" i="4"/>
  <c r="M37" i="4"/>
  <c r="Q20" i="4"/>
  <c r="P20" i="4"/>
  <c r="G20" i="4"/>
  <c r="M18" i="4" l="1"/>
  <c r="I20" i="4"/>
  <c r="H21" i="4"/>
  <c r="H20" i="4" s="1"/>
  <c r="R11" i="4" l="1"/>
  <c r="S11" i="4" s="1"/>
  <c r="R37" i="4"/>
  <c r="S37" i="4" s="1"/>
  <c r="R15" i="4"/>
  <c r="S15" i="4" s="1"/>
  <c r="R28" i="4"/>
  <c r="S28" i="4" s="1"/>
  <c r="R13" i="4"/>
  <c r="S13" i="4" s="1"/>
  <c r="R14" i="4"/>
  <c r="S14" i="4" s="1"/>
  <c r="R17" i="4"/>
  <c r="S17" i="4" s="1"/>
  <c r="R21" i="4"/>
  <c r="S21" i="4" s="1"/>
  <c r="M21" i="4"/>
  <c r="M20" i="4" s="1"/>
  <c r="Q46" i="4"/>
  <c r="P46" i="4"/>
  <c r="F49" i="4" l="1"/>
  <c r="F53" i="4" s="1"/>
  <c r="D49" i="4"/>
  <c r="C49" i="4"/>
  <c r="H48" i="4"/>
  <c r="H47" i="4"/>
  <c r="Q44" i="4"/>
  <c r="Q49" i="4" s="1"/>
  <c r="P44" i="4"/>
  <c r="P49" i="4" s="1"/>
  <c r="O44" i="4"/>
  <c r="O49" i="4" s="1"/>
  <c r="N44" i="4"/>
  <c r="N49" i="4" s="1"/>
  <c r="L44" i="4"/>
  <c r="K44" i="4"/>
  <c r="J44" i="4"/>
  <c r="G44" i="4"/>
  <c r="E49" i="4"/>
  <c r="E53" i="4" s="1"/>
  <c r="I43" i="4"/>
  <c r="H43" i="4"/>
  <c r="I42" i="4"/>
  <c r="H42" i="4"/>
  <c r="I41" i="4"/>
  <c r="H41" i="4"/>
  <c r="I36" i="4"/>
  <c r="H36" i="4"/>
  <c r="I26" i="4"/>
  <c r="H26" i="4"/>
  <c r="I25" i="4"/>
  <c r="H25" i="4"/>
  <c r="D22" i="4"/>
  <c r="C22" i="4"/>
  <c r="O20" i="4"/>
  <c r="N20" i="4"/>
  <c r="B8" i="4"/>
  <c r="C8" i="4" s="1"/>
  <c r="D8" i="4" s="1"/>
  <c r="E8" i="4" s="1"/>
  <c r="F8" i="4" s="1"/>
  <c r="G8" i="4" s="1"/>
  <c r="H8" i="4" s="1"/>
  <c r="I8" i="4" s="1"/>
  <c r="J8" i="4" s="1"/>
  <c r="K8" i="4" s="1"/>
  <c r="L8" i="4" s="1"/>
  <c r="M8" i="4" s="1"/>
  <c r="N8" i="4" s="1"/>
  <c r="O8" i="4" s="1"/>
  <c r="P8" i="4" s="1"/>
  <c r="Q8" i="4" s="1"/>
  <c r="O5" i="4"/>
  <c r="P5" i="4" s="1"/>
  <c r="Q5" i="4" s="1"/>
  <c r="R25" i="4" l="1"/>
  <c r="S25" i="4" s="1"/>
  <c r="R36" i="4"/>
  <c r="S36" i="4" s="1"/>
  <c r="R26" i="4"/>
  <c r="S26" i="4" s="1"/>
  <c r="M47" i="4"/>
  <c r="R48" i="4"/>
  <c r="S48" i="4" s="1"/>
  <c r="D53" i="4"/>
  <c r="R47" i="4"/>
  <c r="S47" i="4" s="1"/>
  <c r="I44" i="4"/>
  <c r="H44" i="4"/>
  <c r="M48" i="4"/>
  <c r="K49" i="4"/>
  <c r="M25" i="4"/>
  <c r="M26" i="4"/>
  <c r="M41" i="4"/>
  <c r="M42" i="4"/>
  <c r="M43" i="4"/>
  <c r="C53" i="4"/>
  <c r="M36" i="4"/>
  <c r="I46" i="4"/>
  <c r="L49" i="4"/>
  <c r="J49" i="4"/>
  <c r="I49" i="4" l="1"/>
  <c r="M44" i="4"/>
  <c r="G49" i="4"/>
  <c r="H46" i="4"/>
  <c r="H49" i="4" s="1"/>
  <c r="M46" i="4" l="1"/>
  <c r="M49" i="4" s="1"/>
  <c r="G22" i="4" l="1"/>
  <c r="G53" i="4" s="1"/>
  <c r="H51" i="4" s="1"/>
  <c r="H50" i="4" l="1"/>
  <c r="K22" i="4"/>
  <c r="K53" i="4" s="1"/>
  <c r="L22" i="4"/>
  <c r="L53" i="4" s="1"/>
  <c r="H22" i="4"/>
  <c r="H53" i="4" s="1"/>
  <c r="N22" i="4"/>
  <c r="N53" i="4"/>
  <c r="J22" i="4"/>
  <c r="J53" i="4"/>
  <c r="P22" i="4"/>
  <c r="P53" i="4" s="1"/>
  <c r="M22" i="4"/>
  <c r="M53" i="4" s="1"/>
  <c r="I22" i="4"/>
  <c r="I53" i="4" s="1"/>
  <c r="O22" i="4"/>
  <c r="O53" i="4" s="1"/>
  <c r="Q22" i="4"/>
  <c r="Q53" i="4" s="1"/>
  <c r="R53" i="4" l="1"/>
</calcChain>
</file>

<file path=xl/sharedStrings.xml><?xml version="1.0" encoding="utf-8"?>
<sst xmlns="http://schemas.openxmlformats.org/spreadsheetml/2006/main" count="317" uniqueCount="212">
  <si>
    <t>Відкритий міжнародний університет розвитку людини "Україна"</t>
  </si>
  <si>
    <t>Президент Відкритого</t>
  </si>
  <si>
    <t>міжнародного університету</t>
  </si>
  <si>
    <t>Н А В Ч А Л Ь Н И Й    П Л А Н</t>
  </si>
  <si>
    <t>розвитку людини "Україна"</t>
  </si>
  <si>
    <r>
      <rPr>
        <sz val="12"/>
        <rFont val="Times New Roman"/>
        <family val="1"/>
        <charset val="204"/>
      </rPr>
      <t>підготовки</t>
    </r>
    <r>
      <rPr>
        <b/>
        <sz val="12"/>
        <rFont val="Times New Roman"/>
        <family val="1"/>
        <charset val="204"/>
      </rPr>
      <t xml:space="preserve"> фахового молодшого бакалавра</t>
    </r>
  </si>
  <si>
    <t xml:space="preserve">                                                        </t>
  </si>
  <si>
    <t>Курс</t>
  </si>
  <si>
    <t>Вересень</t>
  </si>
  <si>
    <t>Жовтень</t>
  </si>
  <si>
    <t>Листопад</t>
  </si>
  <si>
    <t>Грудень</t>
  </si>
  <si>
    <t>Січень</t>
  </si>
  <si>
    <t>Лютий</t>
  </si>
  <si>
    <t>Березень</t>
  </si>
  <si>
    <t>Квітень</t>
  </si>
  <si>
    <t>Травень</t>
  </si>
  <si>
    <t>Червень</t>
  </si>
  <si>
    <t>Липень</t>
  </si>
  <si>
    <t>Серпень</t>
  </si>
  <si>
    <t>I</t>
  </si>
  <si>
    <t>Т</t>
  </si>
  <si>
    <t>С</t>
  </si>
  <si>
    <t>К</t>
  </si>
  <si>
    <t>П</t>
  </si>
  <si>
    <t>ІІ</t>
  </si>
  <si>
    <t>Е</t>
  </si>
  <si>
    <r>
      <t>ПОЗНАЧЕННЯ:</t>
    </r>
    <r>
      <rPr>
        <sz val="8"/>
        <rFont val="Times New Roman"/>
        <family val="1"/>
        <charset val="204"/>
      </rPr>
      <t xml:space="preserve"> Т – теоретичне навчання; С – екзаменаційна сесія; П – практика; К – канікули; Е – складання випускового екзамену. </t>
    </r>
  </si>
  <si>
    <t>ІІІ. ПРАКТИКА</t>
  </si>
  <si>
    <t>IV.  АТЕСТАЦІЯ</t>
  </si>
  <si>
    <t>Практика</t>
  </si>
  <si>
    <t>Атестація</t>
  </si>
  <si>
    <t>Канікули</t>
  </si>
  <si>
    <t>Назва
 практики</t>
  </si>
  <si>
    <t>Семестр</t>
  </si>
  <si>
    <t>Тижні</t>
  </si>
  <si>
    <t>Шифр за ОПП</t>
  </si>
  <si>
    <t>НАЗВА НАВЧАЛЬНОЇ ДИСЦИПЛІНИ</t>
  </si>
  <si>
    <t>Розподіл за семестрами</t>
  </si>
  <si>
    <t>Кількість кредитів ЄКТС</t>
  </si>
  <si>
    <t>Кількість годин</t>
  </si>
  <si>
    <t>Розподіл годин на тиждень за курсами і семестрами</t>
  </si>
  <si>
    <t>екзамени</t>
  </si>
  <si>
    <t>заліки</t>
  </si>
  <si>
    <t>курсові</t>
  </si>
  <si>
    <t>загальний обсяг</t>
  </si>
  <si>
    <t>аудиторних</t>
  </si>
  <si>
    <t>самостійна робота</t>
  </si>
  <si>
    <t>I курс</t>
  </si>
  <si>
    <t>II курс</t>
  </si>
  <si>
    <t>роботи</t>
  </si>
  <si>
    <t>розрахункові роботи</t>
  </si>
  <si>
    <t>всього</t>
  </si>
  <si>
    <t>у тому числі:</t>
  </si>
  <si>
    <t>семестри</t>
  </si>
  <si>
    <t>лекції</t>
  </si>
  <si>
    <t>лабораторні</t>
  </si>
  <si>
    <t>практичні</t>
  </si>
  <si>
    <t>кількість тижнів у семестрі</t>
  </si>
  <si>
    <t>І. ЦИКЛ ЗАГАЛЬНОЇ ПІДГОТОВКИ</t>
  </si>
  <si>
    <t>1.1. Обов’язкові компоненти освітньої програми</t>
  </si>
  <si>
    <t>ОК 1.1</t>
  </si>
  <si>
    <t>Україна в контексті світового розвитку</t>
  </si>
  <si>
    <t>ОК 1.2</t>
  </si>
  <si>
    <t>Українська мова (за професійним спрямуванням)</t>
  </si>
  <si>
    <t>ОК 1.3</t>
  </si>
  <si>
    <t>ОК 1.4</t>
  </si>
  <si>
    <t>Інформаційні технології</t>
  </si>
  <si>
    <t>ОК 1.5</t>
  </si>
  <si>
    <t>ОК 1.6</t>
  </si>
  <si>
    <t>Інклюзивне суспільство</t>
  </si>
  <si>
    <t>Основи навчання студентів (самоуправління навчанням)</t>
  </si>
  <si>
    <t>1.2. Вибіркові компоненти освітньої програми</t>
  </si>
  <si>
    <t>ВК 1.1</t>
  </si>
  <si>
    <t>Всього за циклом загальної підготовки</t>
  </si>
  <si>
    <t>ОК 2.1</t>
  </si>
  <si>
    <t>ОК 2.2</t>
  </si>
  <si>
    <t>ОК 2.3</t>
  </si>
  <si>
    <t>ОК 2.4</t>
  </si>
  <si>
    <t>ОК 2.5</t>
  </si>
  <si>
    <t>ОК 2.6</t>
  </si>
  <si>
    <t>ОК 2.7</t>
  </si>
  <si>
    <t>Устаткування закладів готельно-ресторанного господарства</t>
  </si>
  <si>
    <t>ОК 2.8</t>
  </si>
  <si>
    <t>Організація і технологія обслуговування в готелях</t>
  </si>
  <si>
    <t>Організація і технологія обслуговування на підприємствах харчування</t>
  </si>
  <si>
    <t>ПР 1</t>
  </si>
  <si>
    <t>ПР 2</t>
  </si>
  <si>
    <t>2.2. Вибіркові компоненти освітньої програми</t>
  </si>
  <si>
    <t>ВК 2.1</t>
  </si>
  <si>
    <t>ВК 2.2</t>
  </si>
  <si>
    <t xml:space="preserve">ЗАГАЛЬНА КІЛЬКІСТЬ ГОДИН </t>
  </si>
  <si>
    <t>Кількість екзаменів</t>
  </si>
  <si>
    <t>Кількість заліків</t>
  </si>
  <si>
    <t>Кількість курсових робіт</t>
  </si>
  <si>
    <t>ПОГОДЖЕНО</t>
  </si>
  <si>
    <t xml:space="preserve">Голова циклової комісії </t>
  </si>
  <si>
    <t>ІІ. ЦИКЛ ПРОФЕСІЙНОЇ ПІДГОТОВКИ</t>
  </si>
  <si>
    <t>2.1. Обов’язкові компоненти освітньої програми</t>
  </si>
  <si>
    <t xml:space="preserve">Голова Науково-методичного </t>
  </si>
  <si>
    <t xml:space="preserve">Всього за циклом професійної підготовки </t>
  </si>
  <si>
    <t>Частка компонент загального циклу в загальному обсязі освітньої програми, %</t>
  </si>
  <si>
    <t>Частка вибіркових компонент у загальному обсязі освітньої програми, %</t>
  </si>
  <si>
    <t>Всього за п. 1.2</t>
  </si>
  <si>
    <t>Всього за п.1.1</t>
  </si>
  <si>
    <t>Всього за п. 2.1</t>
  </si>
  <si>
    <t>Всього за п. 2.2</t>
  </si>
  <si>
    <t>Кількість курсових проєктів</t>
  </si>
  <si>
    <t>ЗАТВЕРДЖУЮ</t>
  </si>
  <si>
    <t>ЗАТВЕРДЖЕНО</t>
  </si>
  <si>
    <t>рішенням Вченої ради</t>
  </si>
  <si>
    <t>Відкритого міжнародного університету</t>
  </si>
  <si>
    <t>освітньо-професійного рівня фахової передвищої освіти</t>
  </si>
  <si>
    <t>Освітньо-професійна програма</t>
  </si>
  <si>
    <t>Назва</t>
  </si>
  <si>
    <t>Форма атестації                                           (іспит, дипломний проєкт (робота))</t>
  </si>
  <si>
    <t xml:space="preserve">Директор Миколаївського </t>
  </si>
  <si>
    <t>фахового коледжу</t>
  </si>
  <si>
    <t>Дисципліни вільного вибору студентів із загальноуніверситетського каталогу дисциплін циклу загальної підготовки</t>
  </si>
  <si>
    <t>Дисципліни вільного вибору студентів із загальноуніверситетського каталогу дисциплін циклу професійної підготовки</t>
  </si>
  <si>
    <t>Миколаївський фаховий коледж</t>
  </si>
  <si>
    <t>Комплексний кваліфікаційний іспит</t>
  </si>
  <si>
    <t>Проректор з освітньої</t>
  </si>
  <si>
    <t>діяльності</t>
  </si>
  <si>
    <t>з економіки та підприємництва</t>
  </si>
  <si>
    <t>II</t>
  </si>
  <si>
    <t>об'єднання з харчових технологій та</t>
  </si>
  <si>
    <t>готельно-ресторанної справи</t>
  </si>
  <si>
    <t>______________ Світлана КАНДЮК-ЛЕБІДЬ</t>
  </si>
  <si>
    <t>______________  Руслан СКУПСЬКИЙ</t>
  </si>
  <si>
    <t>___________ Оксана КОЛЯДА</t>
  </si>
  <si>
    <t>_____________ Петро ТАЛАНЧУК</t>
  </si>
  <si>
    <t xml:space="preserve">______________Антоніна РАТУШЕНКО  </t>
  </si>
  <si>
    <t>Фізична культура (Фізичне виховання. Основи здорового способу життя. Психологія стресу і стресостійкості особистості)</t>
  </si>
  <si>
    <t>Начальник відділу</t>
  </si>
  <si>
    <t>методичної роботи</t>
  </si>
  <si>
    <t>______________Вікторія БАУЛА</t>
  </si>
  <si>
    <t>"24" квітня 2025 року</t>
  </si>
  <si>
    <t>від "24" квітня 2025 року</t>
  </si>
  <si>
    <t>"07" квітня 2025 р.</t>
  </si>
  <si>
    <t>"12" березня 2025 р.</t>
  </si>
  <si>
    <t>"10"  квітня 2025 р.</t>
  </si>
  <si>
    <t>"17" квітня 2025 р.</t>
  </si>
  <si>
    <t>протокол №3</t>
  </si>
  <si>
    <t>Права людини та верховенство права в сучасних реаліях</t>
  </si>
  <si>
    <t>Інформаційні системи та технології у готельному та ресторанному господарстві</t>
  </si>
  <si>
    <t>Технології продукції ресторанного господарства</t>
  </si>
  <si>
    <t>Правове регулювання та забезпечення безпеки споживачів готельних та ресторанних послуг</t>
  </si>
  <si>
    <t>Маркетинг готельних і ресторанних продукції та послуг</t>
  </si>
  <si>
    <t>Управління обслуговуючим персоналом у готельному та ресторанному господарстві</t>
  </si>
  <si>
    <t>Документальне оформлення господарських операцій у закладах готельного і ресторанного господарства</t>
  </si>
  <si>
    <t>Ефективне спілкування в контексті клієнтоорієнтованості</t>
  </si>
  <si>
    <t>Навчальна (ознайомча) практика</t>
  </si>
  <si>
    <t>Навчальна практика</t>
  </si>
  <si>
    <t>ОК 2.9</t>
  </si>
  <si>
    <t>ОК 2.10</t>
  </si>
  <si>
    <t>ОК 2.11</t>
  </si>
  <si>
    <t>ОК 2.12</t>
  </si>
  <si>
    <t>ОК 2.13</t>
  </si>
  <si>
    <t>ОК 2.14</t>
  </si>
  <si>
    <t>ОК 2.15</t>
  </si>
  <si>
    <t>ОК 2.16</t>
  </si>
  <si>
    <t>V. ПЛАН ОСВІТНЬОГО ПРОЦЕСУ</t>
  </si>
  <si>
    <t>Рекомендована кількість годин на тиждень</t>
  </si>
  <si>
    <t>І . ГРАФІК ОСВІТНЬОГО ПРОЦЕСУ</t>
  </si>
  <si>
    <t>Hotel and Restaurant Business</t>
  </si>
  <si>
    <t>ГОТЕЛЬНО-РЕСТОРАННА СПРАВА</t>
  </si>
  <si>
    <t>Якість, стандартизація і сертифікація продукції та послуг</t>
  </si>
  <si>
    <t>Безпека послуг, гігієна і санітарія в галузі</t>
  </si>
  <si>
    <t>Іноземна мова (за професійним спрямуванням)</t>
  </si>
  <si>
    <t>Устаткування закладів готельного та ресторанного господарства</t>
  </si>
  <si>
    <t>Економіка закладів готельно-ресторанного господарства</t>
  </si>
  <si>
    <t>Охорона праці, безпека життєдіяльності в галузі, протипожежна безпека та цивільний захист</t>
  </si>
  <si>
    <t>VI. ПЕРЕЛІК НЕОБХІДНИХ КАБІНЕТІВ, ЛАБОРАТОРІЙ, МАЙСТЕРЕНЬ</t>
  </si>
  <si>
    <t>№</t>
  </si>
  <si>
    <t>Кабінети</t>
  </si>
  <si>
    <t>Лабораторії</t>
  </si>
  <si>
    <t>Майстерні</t>
  </si>
  <si>
    <t>Кабінет соціально-гуманітарних дисциплін</t>
  </si>
  <si>
    <t>Комп'ютерної техніки та комп'ютеризації</t>
  </si>
  <si>
    <t>Кабінет організації виробництва, менеджменту і маркетингу</t>
  </si>
  <si>
    <t>Лабораторія інформаційних технологій</t>
  </si>
  <si>
    <t>Майстерня лідерства та проєктного менеджменту</t>
  </si>
  <si>
    <t>Кабінет  правознавства</t>
  </si>
  <si>
    <t>Бізнес-майстерня</t>
  </si>
  <si>
    <t>Кабінет фізичного виховання зі спортивним залом</t>
  </si>
  <si>
    <t>Кабінет безпеки життєдіяльності та охорони праці</t>
  </si>
  <si>
    <t>Лабораторія організації готельного обслуговування</t>
  </si>
  <si>
    <t>Лабораторія організації ресторанного обслуговування</t>
  </si>
  <si>
    <t>Майстерня з технології продукції ресторанного бізнесу</t>
  </si>
  <si>
    <t>Майстерня з кейтерингу</t>
  </si>
  <si>
    <t>Майстерня з готельного господарства</t>
  </si>
  <si>
    <t>Міністерство освіти і науки України</t>
  </si>
  <si>
    <t>Циклова комісія з економіки та підприємництва</t>
  </si>
  <si>
    <r>
      <t xml:space="preserve">Освітньо-професійний ступінь: </t>
    </r>
    <r>
      <rPr>
        <b/>
        <sz val="12"/>
        <rFont val="Times New Roman"/>
        <family val="1"/>
        <charset val="204"/>
      </rPr>
      <t>фаховий молодший бакалавр</t>
    </r>
  </si>
  <si>
    <r>
      <t>Термін навчання</t>
    </r>
    <r>
      <rPr>
        <sz val="12"/>
        <color rgb="FFFF0000"/>
        <rFont val="Times New Roman"/>
        <family val="1"/>
        <charset val="204"/>
      </rPr>
      <t>:</t>
    </r>
    <r>
      <rPr>
        <sz val="12"/>
        <rFont val="Times New Roman"/>
        <family val="1"/>
        <charset val="204"/>
      </rPr>
      <t xml:space="preserve"> </t>
    </r>
    <r>
      <rPr>
        <b/>
        <sz val="12"/>
        <rFont val="Times New Roman"/>
        <family val="1"/>
        <charset val="204"/>
      </rPr>
      <t>1 рік 10 місяців</t>
    </r>
  </si>
  <si>
    <r>
      <t xml:space="preserve">Рік вступу: </t>
    </r>
    <r>
      <rPr>
        <b/>
        <sz val="12"/>
        <rFont val="Times New Roman"/>
        <family val="1"/>
        <charset val="204"/>
      </rPr>
      <t>2025-2026 н.р.</t>
    </r>
  </si>
  <si>
    <r>
      <t xml:space="preserve">На основі: </t>
    </r>
    <r>
      <rPr>
        <b/>
        <sz val="12"/>
        <rFont val="Times New Roman"/>
        <family val="1"/>
        <charset val="204"/>
      </rPr>
      <t>повної загальної середньої освіти</t>
    </r>
  </si>
  <si>
    <r>
      <t xml:space="preserve">Галузь знань:  </t>
    </r>
    <r>
      <rPr>
        <b/>
        <sz val="12"/>
        <rFont val="Times New Roman"/>
        <family val="1"/>
        <charset val="204"/>
      </rPr>
      <t>J Транспорт та послуги</t>
    </r>
  </si>
  <si>
    <t>Спеціальність J2 Готельно-ресторанна справа</t>
  </si>
  <si>
    <r>
      <t xml:space="preserve">Форма здобуття освіти: </t>
    </r>
    <r>
      <rPr>
        <b/>
        <sz val="12"/>
        <rFont val="Times New Roman"/>
        <family val="1"/>
        <charset val="204"/>
      </rPr>
      <t>денна, мережева</t>
    </r>
  </si>
  <si>
    <r>
      <t xml:space="preserve">Освітня кваліфікація: </t>
    </r>
    <r>
      <rPr>
        <b/>
        <sz val="12"/>
        <rFont val="Times New Roman"/>
        <family val="1"/>
        <charset val="204"/>
      </rPr>
      <t>фаховий молодший бакалавр з готельно-ресторанної справи</t>
    </r>
  </si>
  <si>
    <t>ЗВЕДЕНІ ДАНІ ПРО БЮДЖЕТ ЧАСУ, тижні</t>
  </si>
  <si>
    <t>Теоретичне навчання</t>
  </si>
  <si>
    <t>Екзаменаційна сесія</t>
  </si>
  <si>
    <t>Підготовка до комплексного іспиту</t>
  </si>
  <si>
    <t>Усього тижнів у навчальному році</t>
  </si>
  <si>
    <t>І</t>
  </si>
  <si>
    <t>Всього:</t>
  </si>
  <si>
    <t>ID за базою ЄДБО 78499</t>
  </si>
  <si>
    <t>Основи національного спротиву</t>
  </si>
  <si>
    <t>ОК 1.7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</si>
</sst>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1\.00"/>
    <numFmt numFmtId="165" formatCode="\2\.0"/>
    <numFmt numFmtId="166" formatCode="0.0"/>
    <numFmt numFmtId="167" formatCode="\3\.00"/>
    <numFmt numFmtId="168" formatCode="0.0%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u/>
      <sz val="14"/>
      <color indexed="12"/>
      <name val="Arial Cyr"/>
      <charset val="204"/>
    </font>
    <font>
      <b/>
      <u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name val="Calibri"/>
      <family val="2"/>
      <charset val="204"/>
    </font>
    <font>
      <b/>
      <sz val="15"/>
      <name val="Times New Roman"/>
      <family val="1"/>
      <charset val="204"/>
    </font>
    <font>
      <sz val="13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7"/>
      <name val="Times New Roman"/>
      <family val="1"/>
      <charset val="204"/>
    </font>
    <font>
      <sz val="7"/>
      <color theme="1"/>
      <name val="Calibri"/>
      <family val="2"/>
      <charset val="204"/>
      <scheme val="minor"/>
    </font>
    <font>
      <b/>
      <sz val="7.5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5" tint="0.39997558519241921"/>
        <bgColor indexed="64"/>
      </patternFill>
    </fill>
  </fills>
  <borders count="75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</cellStyleXfs>
  <cellXfs count="544">
    <xf numFmtId="0" fontId="0" fillId="0" borderId="0" xfId="0"/>
    <xf numFmtId="0" fontId="7" fillId="0" borderId="51" xfId="0" applyFont="1" applyBorder="1" applyAlignment="1">
      <alignment horizontal="centerContinuous" vertical="center"/>
    </xf>
    <xf numFmtId="0" fontId="7" fillId="0" borderId="52" xfId="0" applyFont="1" applyBorder="1" applyAlignment="1">
      <alignment horizontal="centerContinuous" vertical="center"/>
    </xf>
    <xf numFmtId="0" fontId="7" fillId="0" borderId="26" xfId="0" applyFont="1" applyBorder="1" applyAlignment="1">
      <alignment horizontal="centerContinuous" vertical="center"/>
    </xf>
    <xf numFmtId="0" fontId="7" fillId="0" borderId="53" xfId="0" applyFont="1" applyBorder="1" applyAlignment="1">
      <alignment horizontal="centerContinuous" vertical="center"/>
    </xf>
    <xf numFmtId="0" fontId="7" fillId="0" borderId="28" xfId="0" applyFont="1" applyBorder="1" applyAlignment="1">
      <alignment horizontal="centerContinuous" vertical="center"/>
    </xf>
    <xf numFmtId="0" fontId="11" fillId="7" borderId="55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right" vertical="center"/>
    </xf>
    <xf numFmtId="1" fontId="11" fillId="2" borderId="54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11" fillId="7" borderId="61" xfId="0" applyFont="1" applyFill="1" applyBorder="1" applyAlignment="1">
      <alignment horizontal="center" vertical="center"/>
    </xf>
    <xf numFmtId="1" fontId="11" fillId="7" borderId="62" xfId="0" applyNumberFormat="1" applyFont="1" applyFill="1" applyBorder="1" applyAlignment="1">
      <alignment horizontal="center" vertical="center"/>
    </xf>
    <xf numFmtId="1" fontId="11" fillId="7" borderId="40" xfId="0" applyNumberFormat="1" applyFont="1" applyFill="1" applyBorder="1" applyAlignment="1">
      <alignment horizontal="center" vertical="center"/>
    </xf>
    <xf numFmtId="1" fontId="11" fillId="7" borderId="55" xfId="0" applyNumberFormat="1" applyFont="1" applyFill="1" applyBorder="1" applyAlignment="1">
      <alignment horizontal="center" vertical="center"/>
    </xf>
    <xf numFmtId="1" fontId="11" fillId="7" borderId="42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1" fontId="11" fillId="7" borderId="54" xfId="0" applyNumberFormat="1" applyFont="1" applyFill="1" applyBorder="1" applyAlignment="1">
      <alignment horizontal="center" vertical="center"/>
    </xf>
    <xf numFmtId="1" fontId="11" fillId="2" borderId="63" xfId="0" applyNumberFormat="1" applyFont="1" applyFill="1" applyBorder="1" applyAlignment="1">
      <alignment horizontal="center" vertical="center"/>
    </xf>
    <xf numFmtId="1" fontId="11" fillId="2" borderId="5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6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11" fillId="7" borderId="40" xfId="0" applyNumberFormat="1" applyFont="1" applyFill="1" applyBorder="1" applyAlignment="1">
      <alignment horizontal="center" vertical="center"/>
    </xf>
    <xf numFmtId="1" fontId="11" fillId="7" borderId="63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vertical="center"/>
    </xf>
    <xf numFmtId="165" fontId="11" fillId="2" borderId="0" xfId="0" applyNumberFormat="1" applyFont="1" applyFill="1" applyBorder="1" applyAlignment="1">
      <alignment horizontal="center" vertical="center"/>
    </xf>
    <xf numFmtId="167" fontId="16" fillId="2" borderId="0" xfId="0" applyNumberFormat="1" applyFont="1" applyFill="1" applyBorder="1" applyAlignment="1">
      <alignment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1" fontId="16" fillId="0" borderId="8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0" xfId="3" applyFont="1" applyFill="1"/>
    <xf numFmtId="0" fontId="4" fillId="0" borderId="0" xfId="2" applyFont="1" applyFill="1"/>
    <xf numFmtId="0" fontId="7" fillId="0" borderId="0" xfId="2" applyFont="1" applyFill="1" applyBorder="1" applyAlignment="1">
      <alignment horizontal="left"/>
    </xf>
    <xf numFmtId="0" fontId="4" fillId="0" borderId="0" xfId="2" applyFont="1" applyFill="1" applyBorder="1"/>
    <xf numFmtId="0" fontId="4" fillId="0" borderId="0" xfId="2" applyFont="1" applyFill="1" applyBorder="1" applyAlignment="1">
      <alignment vertical="top" wrapText="1"/>
    </xf>
    <xf numFmtId="0" fontId="7" fillId="0" borderId="0" xfId="2" applyFont="1" applyFill="1" applyAlignment="1">
      <alignment horizontal="left"/>
    </xf>
    <xf numFmtId="0" fontId="7" fillId="0" borderId="0" xfId="2" applyFont="1" applyFill="1" applyBorder="1" applyAlignment="1"/>
    <xf numFmtId="0" fontId="8" fillId="0" borderId="0" xfId="2" applyFont="1" applyFill="1" applyBorder="1" applyAlignment="1">
      <alignment horizontal="center" vertical="top" wrapText="1"/>
    </xf>
    <xf numFmtId="0" fontId="11" fillId="0" borderId="0" xfId="2" applyFont="1" applyFill="1"/>
    <xf numFmtId="0" fontId="9" fillId="0" borderId="0" xfId="2" applyFont="1" applyFill="1"/>
    <xf numFmtId="0" fontId="15" fillId="0" borderId="0" xfId="2" applyFont="1" applyFill="1"/>
    <xf numFmtId="0" fontId="9" fillId="0" borderId="0" xfId="2" applyFont="1" applyFill="1" applyAlignment="1">
      <alignment horizontal="center" vertical="center"/>
    </xf>
    <xf numFmtId="0" fontId="9" fillId="0" borderId="0" xfId="2" applyFont="1" applyFill="1" applyBorder="1"/>
    <xf numFmtId="0" fontId="13" fillId="0" borderId="0" xfId="2" applyFont="1" applyFill="1" applyBorder="1" applyAlignment="1">
      <alignment horizontal="center"/>
    </xf>
    <xf numFmtId="0" fontId="16" fillId="0" borderId="0" xfId="0" applyFont="1" applyFill="1" applyAlignment="1">
      <alignment vertical="center"/>
    </xf>
    <xf numFmtId="0" fontId="6" fillId="0" borderId="0" xfId="2" applyFont="1" applyFill="1" applyBorder="1" applyAlignment="1">
      <alignment horizontal="center"/>
    </xf>
    <xf numFmtId="166" fontId="11" fillId="3" borderId="9" xfId="0" applyNumberFormat="1" applyFont="1" applyFill="1" applyBorder="1" applyAlignment="1">
      <alignment horizontal="center" vertical="center"/>
    </xf>
    <xf numFmtId="1" fontId="11" fillId="3" borderId="9" xfId="0" applyNumberFormat="1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vertical="center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0" fontId="11" fillId="3" borderId="9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vertical="center"/>
    </xf>
    <xf numFmtId="0" fontId="13" fillId="0" borderId="0" xfId="2" applyFont="1" applyFill="1" applyBorder="1" applyAlignment="1">
      <alignment horizontal="left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left" vertical="center"/>
    </xf>
    <xf numFmtId="0" fontId="16" fillId="9" borderId="0" xfId="0" applyFont="1" applyFill="1" applyAlignment="1">
      <alignment vertical="center"/>
    </xf>
    <xf numFmtId="0" fontId="12" fillId="3" borderId="9" xfId="0" applyFont="1" applyFill="1" applyBorder="1" applyAlignment="1" applyProtection="1">
      <alignment horizontal="center" vertical="center"/>
      <protection locked="0"/>
    </xf>
    <xf numFmtId="1" fontId="16" fillId="2" borderId="0" xfId="0" applyNumberFormat="1" applyFont="1" applyFill="1" applyAlignment="1">
      <alignment vertical="center"/>
    </xf>
    <xf numFmtId="1" fontId="12" fillId="0" borderId="49" xfId="0" applyNumberFormat="1" applyFont="1" applyFill="1" applyBorder="1" applyAlignment="1">
      <alignment horizontal="center" vertical="center"/>
    </xf>
    <xf numFmtId="1" fontId="16" fillId="0" borderId="9" xfId="0" applyNumberFormat="1" applyFont="1" applyFill="1" applyBorder="1" applyAlignment="1">
      <alignment horizontal="center" vertical="center"/>
    </xf>
    <xf numFmtId="0" fontId="7" fillId="10" borderId="52" xfId="0" applyFont="1" applyFill="1" applyBorder="1" applyAlignment="1">
      <alignment horizontal="center" vertical="center"/>
    </xf>
    <xf numFmtId="0" fontId="7" fillId="10" borderId="47" xfId="0" applyFont="1" applyFill="1" applyBorder="1" applyAlignment="1">
      <alignment horizontal="center" vertical="center"/>
    </xf>
    <xf numFmtId="0" fontId="12" fillId="11" borderId="54" xfId="0" applyFont="1" applyFill="1" applyBorder="1" applyAlignment="1">
      <alignment horizontal="center" vertical="center"/>
    </xf>
    <xf numFmtId="0" fontId="11" fillId="11" borderId="55" xfId="0" applyFont="1" applyFill="1" applyBorder="1" applyAlignment="1">
      <alignment horizontal="right" vertical="center"/>
    </xf>
    <xf numFmtId="0" fontId="17" fillId="11" borderId="55" xfId="0" applyFont="1" applyFill="1" applyBorder="1" applyAlignment="1">
      <alignment horizontal="center" vertical="center"/>
    </xf>
    <xf numFmtId="0" fontId="12" fillId="11" borderId="55" xfId="0" applyFont="1" applyFill="1" applyBorder="1" applyAlignment="1">
      <alignment horizontal="center" vertical="center"/>
    </xf>
    <xf numFmtId="0" fontId="17" fillId="11" borderId="56" xfId="0" applyFont="1" applyFill="1" applyBorder="1" applyAlignment="1">
      <alignment horizontal="center" vertical="center"/>
    </xf>
    <xf numFmtId="0" fontId="12" fillId="11" borderId="62" xfId="0" applyFont="1" applyFill="1" applyBorder="1" applyAlignment="1" applyProtection="1">
      <alignment horizontal="center" vertical="center"/>
      <protection locked="0"/>
    </xf>
    <xf numFmtId="1" fontId="12" fillId="11" borderId="54" xfId="0" applyNumberFormat="1" applyFont="1" applyFill="1" applyBorder="1" applyAlignment="1" applyProtection="1">
      <alignment horizontal="center" vertical="center"/>
      <protection locked="0"/>
    </xf>
    <xf numFmtId="0" fontId="12" fillId="11" borderId="55" xfId="0" applyFont="1" applyFill="1" applyBorder="1" applyAlignment="1" applyProtection="1">
      <alignment horizontal="center" vertical="center"/>
      <protection locked="0"/>
    </xf>
    <xf numFmtId="0" fontId="12" fillId="11" borderId="63" xfId="0" applyFont="1" applyFill="1" applyBorder="1" applyAlignment="1" applyProtection="1">
      <alignment horizontal="center" vertical="center"/>
      <protection locked="0"/>
    </xf>
    <xf numFmtId="0" fontId="12" fillId="11" borderId="42" xfId="0" applyFont="1" applyFill="1" applyBorder="1" applyAlignment="1" applyProtection="1">
      <alignment horizontal="center" vertical="center"/>
      <protection locked="0"/>
    </xf>
    <xf numFmtId="1" fontId="12" fillId="11" borderId="62" xfId="0" applyNumberFormat="1" applyFont="1" applyFill="1" applyBorder="1" applyAlignment="1" applyProtection="1">
      <alignment horizontal="center" vertical="center"/>
      <protection locked="0"/>
    </xf>
    <xf numFmtId="0" fontId="12" fillId="11" borderId="54" xfId="0" applyFont="1" applyFill="1" applyBorder="1" applyAlignment="1" applyProtection="1">
      <alignment horizontal="center" vertical="center"/>
      <protection locked="0"/>
    </xf>
    <xf numFmtId="164" fontId="11" fillId="11" borderId="54" xfId="0" applyNumberFormat="1" applyFont="1" applyFill="1" applyBorder="1" applyAlignment="1">
      <alignment horizontal="center" vertical="center"/>
    </xf>
    <xf numFmtId="0" fontId="11" fillId="11" borderId="55" xfId="0" applyFont="1" applyFill="1" applyBorder="1" applyAlignment="1" applyProtection="1">
      <alignment horizontal="right" vertical="center" wrapText="1"/>
      <protection locked="0"/>
    </xf>
    <xf numFmtId="0" fontId="11" fillId="11" borderId="55" xfId="0" applyFont="1" applyFill="1" applyBorder="1" applyAlignment="1">
      <alignment horizontal="center" vertical="center"/>
    </xf>
    <xf numFmtId="0" fontId="11" fillId="11" borderId="61" xfId="0" applyFont="1" applyFill="1" applyBorder="1" applyAlignment="1">
      <alignment horizontal="center" vertical="center"/>
    </xf>
    <xf numFmtId="0" fontId="11" fillId="11" borderId="62" xfId="0" applyFont="1" applyFill="1" applyBorder="1" applyAlignment="1">
      <alignment horizontal="center" vertical="center"/>
    </xf>
    <xf numFmtId="0" fontId="11" fillId="11" borderId="63" xfId="0" applyFont="1" applyFill="1" applyBorder="1" applyAlignment="1">
      <alignment horizontal="center" vertical="center"/>
    </xf>
    <xf numFmtId="0" fontId="11" fillId="11" borderId="41" xfId="0" applyFont="1" applyFill="1" applyBorder="1" applyAlignment="1">
      <alignment horizontal="center" vertical="center"/>
    </xf>
    <xf numFmtId="1" fontId="11" fillId="11" borderId="63" xfId="0" applyNumberFormat="1" applyFont="1" applyFill="1" applyBorder="1" applyAlignment="1">
      <alignment horizontal="center" vertical="center"/>
    </xf>
    <xf numFmtId="1" fontId="11" fillId="11" borderId="42" xfId="0" applyNumberFormat="1" applyFont="1" applyFill="1" applyBorder="1" applyAlignment="1">
      <alignment horizontal="center" vertical="center"/>
    </xf>
    <xf numFmtId="0" fontId="11" fillId="11" borderId="54" xfId="0" applyFont="1" applyFill="1" applyBorder="1" applyAlignment="1" applyProtection="1">
      <alignment horizontal="right" vertical="center" wrapText="1"/>
      <protection locked="0"/>
    </xf>
    <xf numFmtId="0" fontId="11" fillId="11" borderId="55" xfId="0" applyFont="1" applyFill="1" applyBorder="1" applyAlignment="1" applyProtection="1">
      <alignment horizontal="center" vertical="center" wrapText="1"/>
      <protection locked="0"/>
    </xf>
    <xf numFmtId="0" fontId="11" fillId="11" borderId="61" xfId="0" applyFont="1" applyFill="1" applyBorder="1" applyAlignment="1" applyProtection="1">
      <alignment horizontal="center" vertical="center" wrapText="1"/>
      <protection locked="0"/>
    </xf>
    <xf numFmtId="0" fontId="11" fillId="11" borderId="62" xfId="0" applyFont="1" applyFill="1" applyBorder="1" applyAlignment="1" applyProtection="1">
      <alignment horizontal="center" vertical="center" wrapText="1"/>
      <protection locked="0"/>
    </xf>
    <xf numFmtId="0" fontId="11" fillId="11" borderId="63" xfId="0" applyFont="1" applyFill="1" applyBorder="1" applyAlignment="1" applyProtection="1">
      <alignment horizontal="center" vertical="center" wrapText="1"/>
      <protection locked="0"/>
    </xf>
    <xf numFmtId="0" fontId="11" fillId="11" borderId="56" xfId="0" applyFont="1" applyFill="1" applyBorder="1" applyAlignment="1" applyProtection="1">
      <alignment horizontal="center" vertical="center" wrapText="1"/>
      <protection locked="0"/>
    </xf>
    <xf numFmtId="0" fontId="11" fillId="11" borderId="54" xfId="0" applyFont="1" applyFill="1" applyBorder="1" applyAlignment="1">
      <alignment horizontal="right" vertical="center"/>
    </xf>
    <xf numFmtId="0" fontId="11" fillId="11" borderId="56" xfId="0" applyFont="1" applyFill="1" applyBorder="1" applyAlignment="1">
      <alignment horizontal="center" vertical="center"/>
    </xf>
    <xf numFmtId="1" fontId="16" fillId="0" borderId="10" xfId="0" applyNumberFormat="1" applyFont="1" applyFill="1" applyBorder="1" applyAlignment="1">
      <alignment horizontal="center" vertical="center"/>
    </xf>
    <xf numFmtId="0" fontId="4" fillId="0" borderId="12" xfId="4" applyFont="1" applyFill="1" applyBorder="1" applyAlignment="1">
      <alignment horizontal="center" vertical="center"/>
    </xf>
    <xf numFmtId="0" fontId="4" fillId="0" borderId="13" xfId="4" applyFont="1" applyFill="1" applyBorder="1" applyAlignment="1">
      <alignment horizontal="center" vertical="center"/>
    </xf>
    <xf numFmtId="0" fontId="4" fillId="0" borderId="14" xfId="4" applyFont="1" applyFill="1" applyBorder="1" applyAlignment="1">
      <alignment horizontal="center" vertical="center"/>
    </xf>
    <xf numFmtId="0" fontId="4" fillId="0" borderId="2" xfId="4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4" fillId="0" borderId="30" xfId="4" applyFont="1" applyFill="1" applyBorder="1" applyAlignment="1">
      <alignment horizontal="center" vertical="center"/>
    </xf>
    <xf numFmtId="0" fontId="4" fillId="0" borderId="6" xfId="4" applyFont="1" applyFill="1" applyBorder="1" applyAlignment="1">
      <alignment horizontal="center" vertical="center"/>
    </xf>
    <xf numFmtId="0" fontId="4" fillId="0" borderId="7" xfId="4" applyFont="1" applyFill="1" applyBorder="1" applyAlignment="1">
      <alignment horizontal="center" vertical="center"/>
    </xf>
    <xf numFmtId="0" fontId="4" fillId="0" borderId="5" xfId="4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6" applyFont="1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4" applyFont="1" applyAlignment="1">
      <alignment horizontal="left"/>
    </xf>
    <xf numFmtId="0" fontId="6" fillId="0" borderId="0" xfId="4" applyFont="1" applyFill="1"/>
    <xf numFmtId="0" fontId="6" fillId="0" borderId="0" xfId="0" applyFont="1" applyFill="1" applyBorder="1" applyAlignment="1"/>
    <xf numFmtId="0" fontId="6" fillId="0" borderId="0" xfId="0" applyFont="1" applyFill="1"/>
    <xf numFmtId="0" fontId="6" fillId="0" borderId="0" xfId="0" applyFont="1" applyFill="1" applyBorder="1" applyAlignment="1">
      <alignment vertical="center" wrapText="1"/>
    </xf>
    <xf numFmtId="0" fontId="22" fillId="0" borderId="0" xfId="0" applyFont="1"/>
    <xf numFmtId="0" fontId="7" fillId="0" borderId="15" xfId="4" applyFont="1" applyFill="1" applyBorder="1" applyAlignment="1">
      <alignment horizontal="centerContinuous"/>
    </xf>
    <xf numFmtId="0" fontId="7" fillId="0" borderId="16" xfId="4" applyFont="1" applyFill="1" applyBorder="1" applyAlignment="1">
      <alignment horizontal="centerContinuous"/>
    </xf>
    <xf numFmtId="0" fontId="7" fillId="0" borderId="39" xfId="4" applyFont="1" applyFill="1" applyBorder="1" applyAlignment="1">
      <alignment horizontal="centerContinuous"/>
    </xf>
    <xf numFmtId="0" fontId="7" fillId="0" borderId="38" xfId="4" applyFont="1" applyFill="1" applyBorder="1" applyAlignment="1">
      <alignment horizontal="centerContinuous"/>
    </xf>
    <xf numFmtId="0" fontId="7" fillId="0" borderId="17" xfId="4" applyFont="1" applyFill="1" applyBorder="1" applyAlignment="1">
      <alignment horizontal="centerContinuous"/>
    </xf>
    <xf numFmtId="0" fontId="7" fillId="0" borderId="36" xfId="4" applyFont="1" applyFill="1" applyBorder="1" applyAlignment="1">
      <alignment horizontal="centerContinuous"/>
    </xf>
    <xf numFmtId="0" fontId="7" fillId="0" borderId="16" xfId="4" applyFont="1" applyFill="1" applyBorder="1" applyAlignment="1">
      <alignment horizontal="center"/>
    </xf>
    <xf numFmtId="0" fontId="7" fillId="0" borderId="17" xfId="4" applyFont="1" applyFill="1" applyBorder="1" applyAlignment="1">
      <alignment horizontal="center"/>
    </xf>
    <xf numFmtId="0" fontId="7" fillId="0" borderId="37" xfId="4" applyFont="1" applyFill="1" applyBorder="1" applyAlignment="1">
      <alignment horizontal="centerContinuous"/>
    </xf>
    <xf numFmtId="0" fontId="4" fillId="0" borderId="1" xfId="4" applyFont="1" applyFill="1" applyBorder="1" applyAlignment="1">
      <alignment horizontal="center" vertical="center"/>
    </xf>
    <xf numFmtId="0" fontId="4" fillId="0" borderId="73" xfId="4" applyFont="1" applyFill="1" applyBorder="1" applyAlignment="1">
      <alignment horizontal="center" vertical="center"/>
    </xf>
    <xf numFmtId="0" fontId="4" fillId="0" borderId="20" xfId="4" applyFont="1" applyFill="1" applyBorder="1" applyAlignment="1">
      <alignment horizontal="center" vertical="center"/>
    </xf>
    <xf numFmtId="0" fontId="4" fillId="0" borderId="32" xfId="4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1" fontId="12" fillId="0" borderId="60" xfId="0" applyNumberFormat="1" applyFont="1" applyFill="1" applyBorder="1" applyAlignment="1">
      <alignment horizontal="center" vertical="center"/>
    </xf>
    <xf numFmtId="1" fontId="12" fillId="0" borderId="50" xfId="0" applyNumberFormat="1" applyFont="1" applyFill="1" applyBorder="1" applyAlignment="1">
      <alignment horizontal="center" vertical="center"/>
    </xf>
    <xf numFmtId="1" fontId="16" fillId="0" borderId="34" xfId="0" applyNumberFormat="1" applyFont="1" applyFill="1" applyBorder="1" applyAlignment="1">
      <alignment horizontal="center" vertical="center"/>
    </xf>
    <xf numFmtId="1" fontId="16" fillId="0" borderId="45" xfId="0" applyNumberFormat="1" applyFont="1" applyFill="1" applyBorder="1" applyAlignment="1">
      <alignment horizontal="center" vertical="center"/>
    </xf>
    <xf numFmtId="1" fontId="16" fillId="0" borderId="48" xfId="0" applyNumberFormat="1" applyFont="1" applyFill="1" applyBorder="1" applyAlignment="1">
      <alignment horizontal="center" vertical="center"/>
    </xf>
    <xf numFmtId="1" fontId="16" fillId="0" borderId="9" xfId="0" applyNumberFormat="1" applyFont="1" applyFill="1" applyBorder="1" applyAlignment="1">
      <alignment vertical="center"/>
    </xf>
    <xf numFmtId="1" fontId="16" fillId="0" borderId="8" xfId="0" applyNumberFormat="1" applyFont="1" applyFill="1" applyBorder="1" applyAlignment="1">
      <alignment vertical="center"/>
    </xf>
    <xf numFmtId="1" fontId="16" fillId="0" borderId="10" xfId="0" applyNumberFormat="1" applyFont="1" applyFill="1" applyBorder="1" applyAlignment="1">
      <alignment vertical="center"/>
    </xf>
    <xf numFmtId="0" fontId="12" fillId="5" borderId="55" xfId="0" applyFont="1" applyFill="1" applyBorder="1" applyAlignment="1">
      <alignment horizontal="center" vertical="center"/>
    </xf>
    <xf numFmtId="1" fontId="12" fillId="5" borderId="62" xfId="0" applyNumberFormat="1" applyFont="1" applyFill="1" applyBorder="1" applyAlignment="1">
      <alignment horizontal="center" vertical="center"/>
    </xf>
    <xf numFmtId="9" fontId="12" fillId="5" borderId="63" xfId="1" applyFont="1" applyFill="1" applyBorder="1" applyAlignment="1">
      <alignment horizontal="center" vertical="center"/>
    </xf>
    <xf numFmtId="1" fontId="12" fillId="5" borderId="55" xfId="0" applyNumberFormat="1" applyFont="1" applyFill="1" applyBorder="1" applyAlignment="1">
      <alignment horizontal="center" vertical="center"/>
    </xf>
    <xf numFmtId="1" fontId="12" fillId="5" borderId="61" xfId="0" applyNumberFormat="1" applyFont="1" applyFill="1" applyBorder="1" applyAlignment="1">
      <alignment horizontal="center" vertical="center"/>
    </xf>
    <xf numFmtId="1" fontId="12" fillId="5" borderId="63" xfId="0" applyNumberFormat="1" applyFont="1" applyFill="1" applyBorder="1" applyAlignment="1">
      <alignment horizontal="center" vertical="center"/>
    </xf>
    <xf numFmtId="166" fontId="12" fillId="5" borderId="61" xfId="0" applyNumberFormat="1" applyFont="1" applyFill="1" applyBorder="1" applyAlignment="1">
      <alignment horizontal="center" vertical="center"/>
    </xf>
    <xf numFmtId="1" fontId="12" fillId="5" borderId="42" xfId="0" applyNumberFormat="1" applyFont="1" applyFill="1" applyBorder="1" applyAlignment="1">
      <alignment horizontal="center" vertical="center"/>
    </xf>
    <xf numFmtId="0" fontId="11" fillId="6" borderId="55" xfId="0" applyFont="1" applyFill="1" applyBorder="1" applyAlignment="1">
      <alignment horizontal="center" vertical="center"/>
    </xf>
    <xf numFmtId="0" fontId="11" fillId="6" borderId="62" xfId="0" applyFont="1" applyFill="1" applyBorder="1" applyAlignment="1">
      <alignment horizontal="center" vertical="center"/>
    </xf>
    <xf numFmtId="0" fontId="11" fillId="6" borderId="61" xfId="0" applyFont="1" applyFill="1" applyBorder="1" applyAlignment="1">
      <alignment horizontal="center" vertical="center"/>
    </xf>
    <xf numFmtId="0" fontId="11" fillId="6" borderId="42" xfId="0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horizontal="left" vertical="center" wrapText="1"/>
      <protection locked="0"/>
    </xf>
    <xf numFmtId="2" fontId="6" fillId="0" borderId="2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 applyProtection="1">
      <alignment horizontal="center" vertical="center"/>
      <protection locked="0"/>
    </xf>
    <xf numFmtId="0" fontId="6" fillId="0" borderId="22" xfId="0" applyFont="1" applyFill="1" applyBorder="1" applyAlignment="1" applyProtection="1">
      <alignment horizontal="center" vertical="center"/>
      <protection locked="0"/>
    </xf>
    <xf numFmtId="0" fontId="11" fillId="0" borderId="46" xfId="0" applyFont="1" applyFill="1" applyBorder="1" applyAlignment="1" applyProtection="1">
      <alignment horizontal="center" vertical="center"/>
      <protection locked="0"/>
    </xf>
    <xf numFmtId="1" fontId="6" fillId="0" borderId="8" xfId="0" applyNumberFormat="1" applyFont="1" applyFill="1" applyBorder="1" applyAlignment="1">
      <alignment horizontal="center" vertical="center"/>
    </xf>
    <xf numFmtId="1" fontId="11" fillId="0" borderId="9" xfId="0" applyNumberFormat="1" applyFont="1" applyFill="1" applyBorder="1" applyAlignment="1">
      <alignment horizontal="center" vertical="center"/>
    </xf>
    <xf numFmtId="1" fontId="6" fillId="0" borderId="9" xfId="0" applyNumberFormat="1" applyFont="1" applyFill="1" applyBorder="1" applyAlignment="1" applyProtection="1">
      <alignment horizontal="center" vertical="center"/>
      <protection locked="0"/>
    </xf>
    <xf numFmtId="1" fontId="6" fillId="0" borderId="22" xfId="0" applyNumberFormat="1" applyFont="1" applyFill="1" applyBorder="1" applyAlignment="1" applyProtection="1">
      <alignment horizontal="center" vertical="center"/>
      <protection locked="0"/>
    </xf>
    <xf numFmtId="1" fontId="6" fillId="0" borderId="46" xfId="0" applyNumberFormat="1" applyFont="1" applyFill="1" applyBorder="1" applyAlignment="1" applyProtection="1">
      <alignment horizontal="center" vertical="center"/>
      <protection locked="0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10" borderId="9" xfId="0" applyFont="1" applyFill="1" applyBorder="1" applyAlignment="1" applyProtection="1">
      <alignment horizontal="center" vertical="center"/>
      <protection locked="0"/>
    </xf>
    <xf numFmtId="0" fontId="6" fillId="10" borderId="10" xfId="0" applyFont="1" applyFill="1" applyBorder="1" applyAlignment="1" applyProtection="1">
      <alignment horizontal="center" vertical="center"/>
      <protection locked="0"/>
    </xf>
    <xf numFmtId="9" fontId="6" fillId="0" borderId="0" xfId="1" applyFont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49" xfId="0" applyFont="1" applyFill="1" applyBorder="1" applyAlignment="1" applyProtection="1">
      <alignment horizontal="left" vertical="center" wrapText="1"/>
      <protection locked="0"/>
    </xf>
    <xf numFmtId="0" fontId="6" fillId="0" borderId="49" xfId="0" applyFont="1" applyFill="1" applyBorder="1" applyAlignment="1" applyProtection="1">
      <alignment horizontal="center" vertical="center" wrapText="1"/>
      <protection locked="0"/>
    </xf>
    <xf numFmtId="0" fontId="6" fillId="0" borderId="49" xfId="0" applyFont="1" applyFill="1" applyBorder="1" applyAlignment="1" applyProtection="1">
      <alignment vertical="center" wrapText="1"/>
      <protection locked="0"/>
    </xf>
    <xf numFmtId="0" fontId="6" fillId="0" borderId="58" xfId="0" applyFont="1" applyFill="1" applyBorder="1" applyAlignment="1" applyProtection="1">
      <alignment vertical="center" wrapText="1"/>
      <protection locked="0"/>
    </xf>
    <xf numFmtId="0" fontId="11" fillId="0" borderId="59" xfId="0" applyFont="1" applyFill="1" applyBorder="1" applyAlignment="1" applyProtection="1">
      <alignment horizontal="center" vertical="center" wrapText="1"/>
      <protection locked="0"/>
    </xf>
    <xf numFmtId="1" fontId="6" fillId="0" borderId="60" xfId="0" applyNumberFormat="1" applyFont="1" applyFill="1" applyBorder="1" applyAlignment="1">
      <alignment horizontal="center" vertical="center"/>
    </xf>
    <xf numFmtId="0" fontId="6" fillId="0" borderId="58" xfId="0" applyFont="1" applyFill="1" applyBorder="1" applyAlignment="1" applyProtection="1">
      <alignment horizontal="center" vertical="center" wrapText="1"/>
      <protection locked="0"/>
    </xf>
    <xf numFmtId="1" fontId="11" fillId="0" borderId="59" xfId="0" applyNumberFormat="1" applyFont="1" applyFill="1" applyBorder="1" applyAlignment="1" applyProtection="1">
      <alignment horizontal="center" vertical="center"/>
      <protection locked="0"/>
    </xf>
    <xf numFmtId="0" fontId="6" fillId="0" borderId="60" xfId="0" applyFont="1" applyFill="1" applyBorder="1" applyAlignment="1" applyProtection="1">
      <alignment horizontal="center" vertical="center" wrapText="1"/>
      <protection locked="0"/>
    </xf>
    <xf numFmtId="0" fontId="6" fillId="10" borderId="50" xfId="0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 applyProtection="1">
      <alignment horizontal="center" vertical="center" wrapText="1"/>
      <protection locked="0"/>
    </xf>
    <xf numFmtId="0" fontId="6" fillId="13" borderId="9" xfId="0" applyFont="1" applyFill="1" applyBorder="1" applyAlignment="1">
      <alignment horizontal="center" vertical="center"/>
    </xf>
    <xf numFmtId="0" fontId="6" fillId="9" borderId="0" xfId="0" applyFont="1" applyFill="1" applyAlignment="1">
      <alignment vertical="center"/>
    </xf>
    <xf numFmtId="0" fontId="26" fillId="0" borderId="0" xfId="0" applyFont="1" applyAlignment="1">
      <alignment vertical="center"/>
    </xf>
    <xf numFmtId="0" fontId="6" fillId="0" borderId="9" xfId="0" applyFont="1" applyFill="1" applyBorder="1" applyAlignment="1" applyProtection="1">
      <alignment vertical="center" wrapText="1"/>
      <protection locked="0"/>
    </xf>
    <xf numFmtId="0" fontId="6" fillId="12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 applyProtection="1">
      <alignment vertical="center"/>
      <protection locked="0"/>
    </xf>
    <xf numFmtId="0" fontId="6" fillId="0" borderId="49" xfId="0" applyFont="1" applyFill="1" applyBorder="1" applyAlignment="1" applyProtection="1">
      <alignment vertical="center"/>
      <protection locked="0"/>
    </xf>
    <xf numFmtId="0" fontId="11" fillId="0" borderId="49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11" fillId="0" borderId="58" xfId="0" applyFont="1" applyFill="1" applyBorder="1" applyAlignment="1">
      <alignment horizontal="center" vertical="center"/>
    </xf>
    <xf numFmtId="0" fontId="11" fillId="0" borderId="59" xfId="0" applyFont="1" applyFill="1" applyBorder="1" applyAlignment="1">
      <alignment horizontal="center" vertical="center"/>
    </xf>
    <xf numFmtId="1" fontId="11" fillId="0" borderId="49" xfId="0" applyNumberFormat="1" applyFont="1" applyFill="1" applyBorder="1" applyAlignment="1">
      <alignment horizontal="center" vertical="center"/>
    </xf>
    <xf numFmtId="1" fontId="6" fillId="0" borderId="49" xfId="0" applyNumberFormat="1" applyFont="1" applyFill="1" applyBorder="1" applyAlignment="1" applyProtection="1">
      <alignment horizontal="center" vertical="center"/>
      <protection locked="0"/>
    </xf>
    <xf numFmtId="1" fontId="6" fillId="0" borderId="58" xfId="0" applyNumberFormat="1" applyFont="1" applyFill="1" applyBorder="1" applyAlignment="1" applyProtection="1">
      <alignment horizontal="center" vertical="center"/>
      <protection locked="0"/>
    </xf>
    <xf numFmtId="1" fontId="6" fillId="0" borderId="59" xfId="0" applyNumberFormat="1" applyFont="1" applyFill="1" applyBorder="1" applyAlignment="1" applyProtection="1">
      <alignment horizontal="center" vertical="center"/>
      <protection locked="0"/>
    </xf>
    <xf numFmtId="0" fontId="6" fillId="3" borderId="9" xfId="0" applyFont="1" applyFill="1" applyBorder="1" applyAlignment="1">
      <alignment horizontal="center" vertical="center"/>
    </xf>
    <xf numFmtId="2" fontId="6" fillId="0" borderId="6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3" xfId="0" applyFont="1" applyFill="1" applyBorder="1" applyAlignment="1" applyProtection="1">
      <alignment horizontal="center" vertical="center" wrapText="1"/>
    </xf>
    <xf numFmtId="0" fontId="6" fillId="3" borderId="60" xfId="0" applyFont="1" applyFill="1" applyBorder="1" applyAlignment="1" applyProtection="1">
      <alignment horizontal="center" vertical="center" wrapText="1"/>
      <protection locked="0"/>
    </xf>
    <xf numFmtId="0" fontId="6" fillId="3" borderId="49" xfId="0" applyFont="1" applyFill="1" applyBorder="1" applyAlignment="1" applyProtection="1">
      <alignment horizontal="center" vertical="center" wrapText="1"/>
      <protection locked="0"/>
    </xf>
    <xf numFmtId="0" fontId="6" fillId="0" borderId="9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/>
    </xf>
    <xf numFmtId="0" fontId="11" fillId="0" borderId="46" xfId="0" applyFont="1" applyFill="1" applyBorder="1" applyAlignment="1">
      <alignment horizontal="center" vertical="center" wrapText="1"/>
    </xf>
    <xf numFmtId="1" fontId="6" fillId="0" borderId="21" xfId="0" applyNumberFormat="1" applyFont="1" applyFill="1" applyBorder="1" applyAlignment="1">
      <alignment horizontal="center" vertical="center"/>
    </xf>
    <xf numFmtId="1" fontId="6" fillId="0" borderId="49" xfId="0" applyNumberFormat="1" applyFont="1" applyFill="1" applyBorder="1" applyAlignment="1">
      <alignment horizontal="center" vertical="center"/>
    </xf>
    <xf numFmtId="1" fontId="6" fillId="0" borderId="9" xfId="0" applyNumberFormat="1" applyFont="1" applyFill="1" applyBorder="1" applyAlignment="1">
      <alignment horizontal="center" vertical="center"/>
    </xf>
    <xf numFmtId="1" fontId="6" fillId="0" borderId="50" xfId="0" applyNumberFormat="1" applyFont="1" applyFill="1" applyBorder="1" applyAlignment="1">
      <alignment horizontal="center" vertical="center"/>
    </xf>
    <xf numFmtId="0" fontId="6" fillId="0" borderId="8" xfId="0" applyNumberFormat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 applyProtection="1">
      <alignment horizontal="center" vertical="center"/>
      <protection locked="0"/>
    </xf>
    <xf numFmtId="0" fontId="6" fillId="10" borderId="49" xfId="0" applyFont="1" applyFill="1" applyBorder="1" applyAlignment="1" applyProtection="1">
      <alignment horizontal="center" vertical="center"/>
      <protection locked="0"/>
    </xf>
    <xf numFmtId="49" fontId="6" fillId="0" borderId="9" xfId="0" applyNumberFormat="1" applyFont="1" applyFill="1" applyBorder="1" applyAlignment="1" applyProtection="1">
      <alignment horizontal="center" vertical="center"/>
      <protection locked="0"/>
    </xf>
    <xf numFmtId="1" fontId="6" fillId="0" borderId="10" xfId="0" applyNumberFormat="1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left" vertical="center" wrapText="1"/>
    </xf>
    <xf numFmtId="0" fontId="6" fillId="0" borderId="49" xfId="0" applyFont="1" applyFill="1" applyBorder="1" applyAlignment="1">
      <alignment horizontal="center" vertical="center" wrapText="1"/>
    </xf>
    <xf numFmtId="0" fontId="6" fillId="0" borderId="49" xfId="0" applyNumberFormat="1" applyFont="1" applyFill="1" applyBorder="1" applyAlignment="1" applyProtection="1">
      <alignment horizontal="center" vertical="center"/>
      <protection locked="0"/>
    </xf>
    <xf numFmtId="0" fontId="11" fillId="0" borderId="59" xfId="0" applyFont="1" applyFill="1" applyBorder="1" applyAlignment="1">
      <alignment horizontal="center" vertical="center" wrapText="1"/>
    </xf>
    <xf numFmtId="0" fontId="6" fillId="0" borderId="60" xfId="0" applyNumberFormat="1" applyFont="1" applyFill="1" applyBorder="1" applyAlignment="1">
      <alignment horizontal="center" vertical="center"/>
    </xf>
    <xf numFmtId="0" fontId="6" fillId="0" borderId="49" xfId="0" applyNumberFormat="1" applyFont="1" applyFill="1" applyBorder="1" applyAlignment="1">
      <alignment horizontal="center" vertical="center"/>
    </xf>
    <xf numFmtId="0" fontId="6" fillId="0" borderId="49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>
      <alignment horizontal="center" vertical="center"/>
    </xf>
    <xf numFmtId="0" fontId="6" fillId="12" borderId="9" xfId="0" applyFont="1" applyFill="1" applyBorder="1" applyAlignment="1" applyProtection="1">
      <alignment horizontal="center" vertical="center"/>
      <protection locked="0"/>
    </xf>
    <xf numFmtId="0" fontId="6" fillId="0" borderId="10" xfId="0" applyFont="1" applyFill="1" applyBorder="1" applyAlignment="1">
      <alignment vertical="center"/>
    </xf>
    <xf numFmtId="1" fontId="11" fillId="0" borderId="46" xfId="0" applyNumberFormat="1" applyFont="1" applyFill="1" applyBorder="1" applyAlignment="1" applyProtection="1">
      <alignment horizontal="center" vertical="center"/>
      <protection locked="0"/>
    </xf>
    <xf numFmtId="2" fontId="6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58" xfId="0" applyFont="1" applyFill="1" applyBorder="1" applyAlignment="1">
      <alignment horizontal="center" vertical="center"/>
    </xf>
    <xf numFmtId="1" fontId="6" fillId="0" borderId="66" xfId="0" applyNumberFormat="1" applyFont="1" applyFill="1" applyBorder="1" applyAlignment="1">
      <alignment horizontal="center" vertical="center"/>
    </xf>
    <xf numFmtId="2" fontId="6" fillId="0" borderId="30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>
      <alignment horizontal="left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6" xfId="0" applyNumberFormat="1" applyFont="1" applyFill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1" fontId="6" fillId="0" borderId="30" xfId="0" applyNumberFormat="1" applyFont="1" applyFill="1" applyBorder="1" applyAlignment="1">
      <alignment horizontal="center" vertical="center"/>
    </xf>
    <xf numFmtId="1" fontId="11" fillId="0" borderId="16" xfId="0" applyNumberFormat="1" applyFont="1" applyFill="1" applyBorder="1" applyAlignment="1">
      <alignment horizontal="center" vertical="center"/>
    </xf>
    <xf numFmtId="1" fontId="6" fillId="0" borderId="16" xfId="0" applyNumberFormat="1" applyFont="1" applyFill="1" applyBorder="1" applyAlignment="1">
      <alignment horizontal="center" vertical="center"/>
    </xf>
    <xf numFmtId="1" fontId="6" fillId="0" borderId="17" xfId="0" applyNumberFormat="1" applyFont="1" applyFill="1" applyBorder="1" applyAlignment="1">
      <alignment horizontal="center" vertical="center"/>
    </xf>
    <xf numFmtId="1" fontId="11" fillId="0" borderId="11" xfId="0" applyNumberFormat="1" applyFont="1" applyFill="1" applyBorder="1" applyAlignment="1" applyProtection="1">
      <alignment horizontal="center" vertical="center"/>
      <protection locked="0"/>
    </xf>
    <xf numFmtId="0" fontId="6" fillId="0" borderId="38" xfId="0" applyNumberFormat="1" applyFont="1" applyFill="1" applyBorder="1" applyAlignment="1">
      <alignment horizontal="center" vertical="center"/>
    </xf>
    <xf numFmtId="0" fontId="6" fillId="0" borderId="16" xfId="0" applyNumberFormat="1" applyFont="1" applyFill="1" applyBorder="1" applyAlignment="1">
      <alignment horizontal="center" vertical="center"/>
    </xf>
    <xf numFmtId="0" fontId="6" fillId="10" borderId="16" xfId="0" applyFont="1" applyFill="1" applyBorder="1" applyAlignment="1" applyProtection="1">
      <alignment horizontal="center" vertical="center"/>
      <protection locked="0"/>
    </xf>
    <xf numFmtId="0" fontId="6" fillId="10" borderId="17" xfId="0" applyFont="1" applyFill="1" applyBorder="1" applyAlignment="1" applyProtection="1">
      <alignment horizontal="center" vertical="center"/>
      <protection locked="0"/>
    </xf>
    <xf numFmtId="0" fontId="6" fillId="0" borderId="12" xfId="0" applyFont="1" applyFill="1" applyBorder="1" applyAlignment="1" applyProtection="1">
      <alignment horizontal="center" vertical="center"/>
      <protection locked="0"/>
    </xf>
    <xf numFmtId="0" fontId="6" fillId="0" borderId="13" xfId="0" applyFont="1" applyFill="1" applyBorder="1" applyAlignment="1" applyProtection="1">
      <alignment horizontal="left" vertical="center"/>
      <protection locked="0"/>
    </xf>
    <xf numFmtId="0" fontId="11" fillId="0" borderId="13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4" xfId="0" applyFont="1" applyFill="1" applyBorder="1" applyAlignment="1" applyProtection="1">
      <alignment horizontal="center" vertical="center" wrapText="1"/>
      <protection locked="0"/>
    </xf>
    <xf numFmtId="1" fontId="6" fillId="0" borderId="12" xfId="0" applyNumberFormat="1" applyFont="1" applyFill="1" applyBorder="1" applyAlignment="1">
      <alignment horizontal="center" vertical="center"/>
    </xf>
    <xf numFmtId="1" fontId="11" fillId="0" borderId="13" xfId="0" applyNumberFormat="1" applyFont="1" applyFill="1" applyBorder="1" applyAlignment="1">
      <alignment horizontal="center" vertical="center"/>
    </xf>
    <xf numFmtId="1" fontId="6" fillId="0" borderId="13" xfId="0" applyNumberFormat="1" applyFont="1" applyFill="1" applyBorder="1" applyAlignment="1">
      <alignment horizontal="center" vertical="center"/>
    </xf>
    <xf numFmtId="1" fontId="6" fillId="0" borderId="14" xfId="0" applyNumberFormat="1" applyFont="1" applyFill="1" applyBorder="1" applyAlignment="1">
      <alignment horizontal="center" vertical="center"/>
    </xf>
    <xf numFmtId="1" fontId="11" fillId="0" borderId="44" xfId="0" applyNumberFormat="1" applyFont="1" applyFill="1" applyBorder="1" applyAlignment="1" applyProtection="1">
      <alignment horizontal="center" vertical="center"/>
      <protection locked="0"/>
    </xf>
    <xf numFmtId="1" fontId="11" fillId="0" borderId="12" xfId="0" applyNumberFormat="1" applyFont="1" applyFill="1" applyBorder="1" applyAlignment="1">
      <alignment horizontal="center" vertical="center"/>
    </xf>
    <xf numFmtId="0" fontId="6" fillId="10" borderId="13" xfId="0" applyFont="1" applyFill="1" applyBorder="1" applyAlignment="1" applyProtection="1">
      <alignment horizontal="center" vertical="center"/>
      <protection locked="0"/>
    </xf>
    <xf numFmtId="0" fontId="6" fillId="10" borderId="14" xfId="0" applyFont="1" applyFill="1" applyBorder="1" applyAlignment="1" applyProtection="1">
      <alignment horizontal="center" vertical="center"/>
      <protection locked="0"/>
    </xf>
    <xf numFmtId="1" fontId="11" fillId="14" borderId="9" xfId="0" applyNumberFormat="1" applyFont="1" applyFill="1" applyBorder="1" applyAlignment="1">
      <alignment horizontal="center" vertical="center"/>
    </xf>
    <xf numFmtId="1" fontId="6" fillId="14" borderId="9" xfId="0" applyNumberFormat="1" applyFont="1" applyFill="1" applyBorder="1" applyAlignment="1">
      <alignment horizontal="center" vertical="center"/>
    </xf>
    <xf numFmtId="0" fontId="6" fillId="14" borderId="9" xfId="0" applyFont="1" applyFill="1" applyBorder="1" applyAlignment="1" applyProtection="1">
      <alignment horizontal="center" vertical="center"/>
      <protection locked="0"/>
    </xf>
    <xf numFmtId="0" fontId="6" fillId="0" borderId="30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left" vertical="center"/>
      <protection locked="0"/>
    </xf>
    <xf numFmtId="0" fontId="11" fillId="0" borderId="6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31" xfId="0" applyFont="1" applyFill="1" applyBorder="1" applyAlignment="1">
      <alignment horizontal="center" vertical="center"/>
    </xf>
    <xf numFmtId="0" fontId="11" fillId="0" borderId="65" xfId="0" applyFont="1" applyFill="1" applyBorder="1" applyAlignment="1" applyProtection="1">
      <alignment horizontal="center" vertical="center" wrapText="1"/>
      <protection locked="0"/>
    </xf>
    <xf numFmtId="1" fontId="11" fillId="0" borderId="6" xfId="0" applyNumberFormat="1" applyFont="1" applyFill="1" applyBorder="1" applyAlignment="1">
      <alignment horizontal="center" vertical="center"/>
    </xf>
    <xf numFmtId="1" fontId="11" fillId="0" borderId="30" xfId="0" applyNumberFormat="1" applyFont="1" applyFill="1" applyBorder="1" applyAlignment="1">
      <alignment horizontal="center" vertical="center"/>
    </xf>
    <xf numFmtId="0" fontId="6" fillId="10" borderId="6" xfId="0" applyFont="1" applyFill="1" applyBorder="1" applyAlignment="1" applyProtection="1">
      <alignment horizontal="center" vertical="center"/>
      <protection locked="0"/>
    </xf>
    <xf numFmtId="0" fontId="6" fillId="10" borderId="7" xfId="0" applyFont="1" applyFill="1" applyBorder="1" applyAlignment="1" applyProtection="1">
      <alignment horizontal="center" vertical="center"/>
      <protection locked="0"/>
    </xf>
    <xf numFmtId="165" fontId="6" fillId="2" borderId="57" xfId="0" applyNumberFormat="1" applyFont="1" applyFill="1" applyBorder="1" applyAlignment="1" applyProtection="1">
      <alignment horizontal="center" vertical="center"/>
      <protection locked="0"/>
    </xf>
    <xf numFmtId="0" fontId="11" fillId="0" borderId="34" xfId="0" applyFont="1" applyFill="1" applyBorder="1" applyAlignment="1" applyProtection="1">
      <alignment horizontal="left" vertical="center" wrapText="1"/>
      <protection locked="0"/>
    </xf>
    <xf numFmtId="0" fontId="11" fillId="2" borderId="45" xfId="0" applyNumberFormat="1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 applyProtection="1">
      <alignment horizontal="center" vertical="center"/>
      <protection locked="0"/>
    </xf>
    <xf numFmtId="0" fontId="6" fillId="2" borderId="45" xfId="0" applyFont="1" applyFill="1" applyBorder="1" applyAlignment="1">
      <alignment horizontal="center" vertical="center"/>
    </xf>
    <xf numFmtId="0" fontId="6" fillId="2" borderId="33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1" fontId="6" fillId="2" borderId="15" xfId="0" applyNumberFormat="1" applyFont="1" applyFill="1" applyBorder="1" applyAlignment="1">
      <alignment horizontal="center" vertical="center"/>
    </xf>
    <xf numFmtId="1" fontId="11" fillId="2" borderId="49" xfId="0" applyNumberFormat="1" applyFont="1" applyFill="1" applyBorder="1" applyAlignment="1">
      <alignment horizontal="center" vertical="center"/>
    </xf>
    <xf numFmtId="1" fontId="6" fillId="2" borderId="49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 vertical="center"/>
    </xf>
    <xf numFmtId="1" fontId="6" fillId="2" borderId="50" xfId="0" applyNumberFormat="1" applyFont="1" applyFill="1" applyBorder="1" applyAlignment="1">
      <alignment horizontal="center" vertical="center"/>
    </xf>
    <xf numFmtId="1" fontId="11" fillId="2" borderId="59" xfId="0" applyNumberFormat="1" applyFont="1" applyFill="1" applyBorder="1" applyAlignment="1" applyProtection="1">
      <alignment horizontal="center" vertical="center"/>
      <protection locked="0"/>
    </xf>
    <xf numFmtId="0" fontId="6" fillId="2" borderId="34" xfId="0" applyFont="1" applyFill="1" applyBorder="1" applyAlignment="1">
      <alignment horizontal="center" vertical="center"/>
    </xf>
    <xf numFmtId="2" fontId="6" fillId="0" borderId="66" xfId="0" applyNumberFormat="1" applyFont="1" applyBorder="1" applyAlignment="1" applyProtection="1">
      <alignment horizontal="center" vertical="center" wrapText="1"/>
      <protection locked="0"/>
    </xf>
    <xf numFmtId="0" fontId="6" fillId="2" borderId="60" xfId="0" applyFont="1" applyFill="1" applyBorder="1" applyAlignment="1" applyProtection="1">
      <alignment vertical="center" wrapText="1"/>
      <protection locked="0"/>
    </xf>
    <xf numFmtId="0" fontId="6" fillId="2" borderId="43" xfId="0" applyFont="1" applyFill="1" applyBorder="1" applyAlignment="1" applyProtection="1">
      <alignment horizontal="center" vertical="center" wrapText="1"/>
      <protection locked="0"/>
    </xf>
    <xf numFmtId="0" fontId="6" fillId="2" borderId="49" xfId="0" applyFont="1" applyFill="1" applyBorder="1" applyAlignment="1" applyProtection="1">
      <alignment vertical="center" wrapText="1"/>
      <protection locked="0"/>
    </xf>
    <xf numFmtId="0" fontId="6" fillId="2" borderId="58" xfId="0" applyFont="1" applyFill="1" applyBorder="1" applyAlignment="1" applyProtection="1">
      <alignment vertical="center" wrapText="1"/>
      <protection locked="0"/>
    </xf>
    <xf numFmtId="1" fontId="6" fillId="2" borderId="67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 applyProtection="1">
      <alignment vertical="center" wrapText="1"/>
      <protection locked="0"/>
    </xf>
    <xf numFmtId="2" fontId="6" fillId="0" borderId="21" xfId="0" applyNumberFormat="1" applyFont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horizontal="center" vertical="center" wrapText="1"/>
      <protection locked="0"/>
    </xf>
    <xf numFmtId="0" fontId="6" fillId="2" borderId="9" xfId="0" applyFont="1" applyFill="1" applyBorder="1" applyAlignment="1" applyProtection="1">
      <alignment vertical="center" wrapText="1"/>
      <protection locked="0"/>
    </xf>
    <xf numFmtId="0" fontId="6" fillId="2" borderId="22" xfId="0" applyFont="1" applyFill="1" applyBorder="1" applyAlignment="1" applyProtection="1">
      <alignment vertical="center" wrapText="1"/>
      <protection locked="0"/>
    </xf>
    <xf numFmtId="1" fontId="6" fillId="2" borderId="21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 applyProtection="1">
      <alignment horizontal="center" vertical="center" wrapText="1"/>
      <protection locked="0"/>
    </xf>
    <xf numFmtId="1" fontId="11" fillId="2" borderId="46" xfId="0" applyNumberFormat="1" applyFont="1" applyFill="1" applyBorder="1" applyAlignment="1" applyProtection="1">
      <alignment horizontal="center" vertical="center"/>
      <protection locked="0"/>
    </xf>
    <xf numFmtId="0" fontId="6" fillId="2" borderId="8" xfId="0" applyFont="1" applyFill="1" applyBorder="1" applyAlignment="1" applyProtection="1">
      <alignment vertical="center" wrapText="1"/>
      <protection locked="0"/>
    </xf>
    <xf numFmtId="0" fontId="6" fillId="10" borderId="52" xfId="0" applyFont="1" applyFill="1" applyBorder="1" applyAlignment="1" applyProtection="1">
      <alignment horizontal="center" vertical="center"/>
      <protection locked="0"/>
    </xf>
    <xf numFmtId="0" fontId="3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vertical="center" wrapText="1"/>
    </xf>
    <xf numFmtId="0" fontId="5" fillId="0" borderId="0" xfId="2" applyFont="1" applyFill="1" applyAlignment="1">
      <alignment vertical="center" wrapText="1"/>
    </xf>
    <xf numFmtId="0" fontId="3" fillId="0" borderId="0" xfId="2" applyFont="1" applyFill="1" applyAlignment="1">
      <alignment vertical="center"/>
    </xf>
    <xf numFmtId="0" fontId="6" fillId="0" borderId="0" xfId="2" applyFont="1" applyFill="1" applyAlignment="1">
      <alignment vertical="center" wrapText="1"/>
    </xf>
    <xf numFmtId="0" fontId="7" fillId="0" borderId="0" xfId="3" applyFont="1" applyFill="1"/>
    <xf numFmtId="0" fontId="9" fillId="0" borderId="0" xfId="2" applyFont="1" applyFill="1" applyAlignment="1">
      <alignment horizontal="center" vertical="top"/>
    </xf>
    <xf numFmtId="0" fontId="4" fillId="0" borderId="0" xfId="4" applyFont="1" applyFill="1"/>
    <xf numFmtId="0" fontId="4" fillId="0" borderId="0" xfId="0" applyFont="1" applyFill="1" applyAlignment="1">
      <alignment horizontal="left" vertical="center"/>
    </xf>
    <xf numFmtId="0" fontId="14" fillId="0" borderId="0" xfId="3" applyFont="1" applyFill="1"/>
    <xf numFmtId="0" fontId="9" fillId="0" borderId="0" xfId="3" applyFont="1" applyFill="1"/>
    <xf numFmtId="0" fontId="2" fillId="0" borderId="0" xfId="2" applyFill="1"/>
    <xf numFmtId="0" fontId="9" fillId="0" borderId="64" xfId="4" applyFont="1" applyFill="1" applyBorder="1" applyAlignment="1">
      <alignment horizontal="centerContinuous"/>
    </xf>
    <xf numFmtId="0" fontId="9" fillId="0" borderId="72" xfId="4" applyFont="1" applyFill="1" applyBorder="1" applyAlignment="1">
      <alignment horizontal="centerContinuous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wrapText="1"/>
    </xf>
    <xf numFmtId="9" fontId="6" fillId="0" borderId="0" xfId="1" applyFont="1" applyFill="1" applyAlignment="1">
      <alignment vertical="center"/>
    </xf>
    <xf numFmtId="0" fontId="11" fillId="0" borderId="9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wrapText="1"/>
    </xf>
    <xf numFmtId="0" fontId="11" fillId="0" borderId="0" xfId="0" applyFont="1" applyFill="1" applyBorder="1" applyAlignment="1">
      <alignment wrapText="1"/>
    </xf>
    <xf numFmtId="0" fontId="6" fillId="0" borderId="9" xfId="0" applyFont="1" applyFill="1" applyBorder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168" fontId="11" fillId="6" borderId="63" xfId="1" applyNumberFormat="1" applyFont="1" applyFill="1" applyBorder="1" applyAlignment="1">
      <alignment horizontal="center" vertical="center"/>
    </xf>
    <xf numFmtId="0" fontId="6" fillId="0" borderId="0" xfId="4" applyFont="1" applyFill="1" applyAlignment="1">
      <alignment wrapText="1"/>
    </xf>
    <xf numFmtId="0" fontId="11" fillId="0" borderId="0" xfId="4" applyFont="1" applyFill="1" applyAlignment="1">
      <alignment horizontal="left" wrapText="1"/>
    </xf>
    <xf numFmtId="0" fontId="11" fillId="0" borderId="0" xfId="4" applyFont="1" applyFill="1" applyBorder="1" applyAlignment="1">
      <alignment wrapText="1"/>
    </xf>
    <xf numFmtId="0" fontId="6" fillId="0" borderId="0" xfId="4" applyFont="1" applyFill="1" applyBorder="1" applyAlignment="1">
      <alignment wrapText="1"/>
    </xf>
    <xf numFmtId="0" fontId="29" fillId="0" borderId="0" xfId="4" applyFont="1" applyFill="1" applyBorder="1" applyAlignment="1">
      <alignment horizontal="center" vertical="top" wrapText="1"/>
    </xf>
    <xf numFmtId="0" fontId="6" fillId="0" borderId="0" xfId="4" applyFont="1" applyFill="1" applyAlignment="1">
      <alignment vertical="center" wrapText="1"/>
    </xf>
    <xf numFmtId="0" fontId="6" fillId="0" borderId="0" xfId="4" applyFont="1" applyFill="1" applyBorder="1" applyAlignment="1">
      <alignment vertical="top" wrapText="1"/>
    </xf>
    <xf numFmtId="0" fontId="6" fillId="0" borderId="0" xfId="4" applyFont="1" applyFill="1" applyAlignment="1">
      <alignment horizontal="left"/>
    </xf>
    <xf numFmtId="0" fontId="0" fillId="0" borderId="0" xfId="0" applyAlignment="1"/>
    <xf numFmtId="0" fontId="16" fillId="0" borderId="44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/>
    </xf>
    <xf numFmtId="0" fontId="16" fillId="0" borderId="65" xfId="0" applyFont="1" applyFill="1" applyBorder="1" applyAlignment="1">
      <alignment horizontal="center"/>
    </xf>
    <xf numFmtId="0" fontId="16" fillId="0" borderId="28" xfId="0" applyFont="1" applyFill="1" applyBorder="1" applyAlignment="1">
      <alignment horizontal="center"/>
    </xf>
    <xf numFmtId="0" fontId="16" fillId="0" borderId="52" xfId="0" applyFont="1" applyFill="1" applyBorder="1" applyAlignment="1">
      <alignment horizontal="center"/>
    </xf>
    <xf numFmtId="0" fontId="16" fillId="0" borderId="47" xfId="0" applyFont="1" applyFill="1" applyBorder="1" applyAlignment="1">
      <alignment horizontal="center"/>
    </xf>
    <xf numFmtId="0" fontId="12" fillId="0" borderId="63" xfId="0" applyFont="1" applyFill="1" applyBorder="1" applyAlignment="1">
      <alignment horizontal="center" vertical="center"/>
    </xf>
    <xf numFmtId="0" fontId="12" fillId="0" borderId="55" xfId="0" applyFont="1" applyFill="1" applyBorder="1" applyAlignment="1">
      <alignment horizontal="center" vertical="center"/>
    </xf>
    <xf numFmtId="0" fontId="12" fillId="0" borderId="56" xfId="0" applyFont="1" applyFill="1" applyBorder="1" applyAlignment="1">
      <alignment horizontal="center" vertical="center"/>
    </xf>
    <xf numFmtId="0" fontId="15" fillId="0" borderId="0" xfId="2" applyFont="1" applyFill="1" applyBorder="1" applyAlignment="1">
      <alignment horizontal="center" vertical="center"/>
    </xf>
    <xf numFmtId="0" fontId="9" fillId="0" borderId="0" xfId="2" applyFont="1" applyFill="1" applyBorder="1" applyAlignment="1"/>
    <xf numFmtId="0" fontId="13" fillId="0" borderId="0" xfId="2" applyFont="1" applyFill="1" applyBorder="1" applyAlignment="1">
      <alignment horizontal="center" vertical="center" textRotation="90"/>
    </xf>
    <xf numFmtId="0" fontId="14" fillId="0" borderId="0" xfId="2" applyFont="1" applyFill="1" applyBorder="1" applyAlignment="1">
      <alignment horizontal="center" vertical="center"/>
    </xf>
    <xf numFmtId="2" fontId="6" fillId="9" borderId="21" xfId="0" applyNumberFormat="1" applyFont="1" applyFill="1" applyBorder="1" applyAlignment="1" applyProtection="1">
      <alignment horizontal="center" vertical="center" wrapText="1"/>
      <protection locked="0"/>
    </xf>
    <xf numFmtId="0" fontId="6" fillId="9" borderId="9" xfId="0" applyFont="1" applyFill="1" applyBorder="1" applyAlignment="1" applyProtection="1">
      <alignment horizontal="left" vertical="center"/>
      <protection locked="0"/>
    </xf>
    <xf numFmtId="0" fontId="6" fillId="9" borderId="9" xfId="0" applyFont="1" applyFill="1" applyBorder="1" applyAlignment="1" applyProtection="1">
      <alignment horizontal="center" vertical="center"/>
      <protection locked="0"/>
    </xf>
    <xf numFmtId="0" fontId="6" fillId="9" borderId="22" xfId="0" applyFont="1" applyFill="1" applyBorder="1" applyAlignment="1" applyProtection="1">
      <alignment horizontal="center" vertical="center"/>
      <protection locked="0"/>
    </xf>
    <xf numFmtId="0" fontId="11" fillId="9" borderId="46" xfId="0" applyFont="1" applyFill="1" applyBorder="1" applyAlignment="1" applyProtection="1">
      <alignment horizontal="center" vertical="center"/>
      <protection locked="0"/>
    </xf>
    <xf numFmtId="1" fontId="6" fillId="9" borderId="8" xfId="0" applyNumberFormat="1" applyFont="1" applyFill="1" applyBorder="1" applyAlignment="1">
      <alignment horizontal="center" vertical="center"/>
    </xf>
    <xf numFmtId="1" fontId="11" fillId="9" borderId="9" xfId="0" applyNumberFormat="1" applyFont="1" applyFill="1" applyBorder="1" applyAlignment="1">
      <alignment horizontal="center" vertical="center"/>
    </xf>
    <xf numFmtId="1" fontId="6" fillId="9" borderId="9" xfId="0" applyNumberFormat="1" applyFont="1" applyFill="1" applyBorder="1" applyAlignment="1" applyProtection="1">
      <alignment horizontal="center" vertical="center"/>
      <protection locked="0"/>
    </xf>
    <xf numFmtId="1" fontId="6" fillId="9" borderId="22" xfId="0" applyNumberFormat="1" applyFont="1" applyFill="1" applyBorder="1" applyAlignment="1" applyProtection="1">
      <alignment horizontal="center" vertical="center"/>
      <protection locked="0"/>
    </xf>
    <xf numFmtId="1" fontId="6" fillId="9" borderId="46" xfId="0" applyNumberFormat="1" applyFont="1" applyFill="1" applyBorder="1" applyAlignment="1" applyProtection="1">
      <alignment horizontal="center" vertical="center"/>
      <protection locked="0"/>
    </xf>
    <xf numFmtId="0" fontId="6" fillId="9" borderId="8" xfId="0" applyFont="1" applyFill="1" applyBorder="1" applyAlignment="1">
      <alignment horizontal="center" vertical="center"/>
    </xf>
    <xf numFmtId="0" fontId="6" fillId="9" borderId="9" xfId="0" applyFont="1" applyFill="1" applyBorder="1" applyAlignment="1">
      <alignment horizontal="center" vertical="center"/>
    </xf>
    <xf numFmtId="0" fontId="6" fillId="9" borderId="10" xfId="0" applyFont="1" applyFill="1" applyBorder="1" applyAlignment="1" applyProtection="1">
      <alignment horizontal="center" vertical="center"/>
      <protection locked="0"/>
    </xf>
    <xf numFmtId="9" fontId="6" fillId="9" borderId="0" xfId="1" applyFont="1" applyFill="1" applyAlignment="1">
      <alignment vertical="center"/>
    </xf>
    <xf numFmtId="0" fontId="11" fillId="9" borderId="59" xfId="0" applyFont="1" applyFill="1" applyBorder="1" applyAlignment="1" applyProtection="1">
      <alignment horizontal="center" vertical="center" wrapText="1"/>
      <protection locked="0"/>
    </xf>
    <xf numFmtId="0" fontId="6" fillId="9" borderId="9" xfId="0" applyFont="1" applyFill="1" applyBorder="1" applyAlignment="1" applyProtection="1">
      <alignment horizontal="center" vertical="center" wrapText="1"/>
      <protection locked="0"/>
    </xf>
    <xf numFmtId="0" fontId="11" fillId="9" borderId="18" xfId="0" applyFont="1" applyFill="1" applyBorder="1" applyAlignment="1">
      <alignment horizontal="center" vertical="center" wrapText="1"/>
    </xf>
    <xf numFmtId="0" fontId="11" fillId="9" borderId="68" xfId="0" applyFont="1" applyFill="1" applyBorder="1" applyAlignment="1">
      <alignment horizontal="center" vertical="center" wrapText="1"/>
    </xf>
    <xf numFmtId="0" fontId="11" fillId="9" borderId="49" xfId="0" applyFont="1" applyFill="1" applyBorder="1" applyAlignment="1" applyProtection="1">
      <alignment horizontal="center" vertical="center" wrapText="1"/>
      <protection locked="0"/>
    </xf>
    <xf numFmtId="1" fontId="11" fillId="9" borderId="49" xfId="0" applyNumberFormat="1" applyFont="1" applyFill="1" applyBorder="1" applyAlignment="1">
      <alignment horizontal="center" vertical="center"/>
    </xf>
    <xf numFmtId="1" fontId="6" fillId="9" borderId="49" xfId="0" applyNumberFormat="1" applyFont="1" applyFill="1" applyBorder="1" applyAlignment="1">
      <alignment horizontal="center" vertical="center"/>
    </xf>
    <xf numFmtId="0" fontId="6" fillId="9" borderId="49" xfId="0" applyFont="1" applyFill="1" applyBorder="1" applyAlignment="1" applyProtection="1">
      <alignment horizontal="center" vertical="center" wrapText="1"/>
      <protection locked="0"/>
    </xf>
    <xf numFmtId="0" fontId="6" fillId="0" borderId="0" xfId="4" applyFont="1" applyFill="1" applyAlignment="1">
      <alignment horizontal="left" wrapText="1"/>
    </xf>
    <xf numFmtId="0" fontId="13" fillId="0" borderId="64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40" xfId="4" applyFont="1" applyFill="1" applyBorder="1" applyAlignment="1">
      <alignment horizontal="center" vertical="center"/>
    </xf>
    <xf numFmtId="0" fontId="23" fillId="0" borderId="41" xfId="0" applyFont="1" applyFill="1" applyBorder="1" applyAlignment="1">
      <alignment vertical="center"/>
    </xf>
    <xf numFmtId="0" fontId="12" fillId="0" borderId="40" xfId="2" applyFont="1" applyFill="1" applyBorder="1" applyAlignment="1">
      <alignment horizontal="center"/>
    </xf>
    <xf numFmtId="0" fontId="12" fillId="0" borderId="41" xfId="2" applyFont="1" applyFill="1" applyBorder="1" applyAlignment="1">
      <alignment horizontal="center"/>
    </xf>
    <xf numFmtId="0" fontId="12" fillId="0" borderId="42" xfId="2" applyFont="1" applyFill="1" applyBorder="1" applyAlignment="1">
      <alignment horizontal="center"/>
    </xf>
    <xf numFmtId="0" fontId="7" fillId="0" borderId="18" xfId="4" applyFont="1" applyFill="1" applyBorder="1" applyAlignment="1">
      <alignment horizontal="center" vertical="center" wrapText="1"/>
    </xf>
    <xf numFmtId="0" fontId="7" fillId="0" borderId="70" xfId="4" applyFont="1" applyFill="1" applyBorder="1" applyAlignment="1">
      <alignment horizontal="center" vertical="center" wrapText="1"/>
    </xf>
    <xf numFmtId="0" fontId="2" fillId="0" borderId="70" xfId="4" applyFont="1" applyFill="1" applyBorder="1" applyAlignment="1">
      <alignment horizontal="center" vertical="center" wrapText="1"/>
    </xf>
    <xf numFmtId="0" fontId="2" fillId="0" borderId="71" xfId="4" applyFont="1" applyFill="1" applyBorder="1" applyAlignment="1">
      <alignment horizontal="center" vertical="center" wrapText="1"/>
    </xf>
    <xf numFmtId="0" fontId="23" fillId="0" borderId="42" xfId="0" applyFont="1" applyFill="1" applyBorder="1" applyAlignment="1">
      <alignment vertical="center"/>
    </xf>
    <xf numFmtId="0" fontId="0" fillId="0" borderId="41" xfId="0" applyFill="1" applyBorder="1" applyAlignment="1"/>
    <xf numFmtId="0" fontId="0" fillId="0" borderId="41" xfId="0" applyFill="1" applyBorder="1" applyAlignment="1">
      <alignment vertical="center"/>
    </xf>
    <xf numFmtId="0" fontId="0" fillId="0" borderId="42" xfId="0" applyFill="1" applyBorder="1" applyAlignment="1">
      <alignment vertical="center"/>
    </xf>
    <xf numFmtId="0" fontId="4" fillId="0" borderId="41" xfId="4" applyFont="1" applyFill="1" applyBorder="1" applyAlignment="1">
      <alignment horizontal="center" vertical="center"/>
    </xf>
    <xf numFmtId="0" fontId="0" fillId="0" borderId="42" xfId="0" applyFill="1" applyBorder="1" applyAlignment="1"/>
    <xf numFmtId="0" fontId="33" fillId="0" borderId="3" xfId="2" applyFont="1" applyFill="1" applyBorder="1" applyAlignment="1">
      <alignment horizontal="center" vertical="center" textRotation="90" wrapText="1"/>
    </xf>
    <xf numFmtId="0" fontId="33" fillId="0" borderId="20" xfId="2" applyFont="1" applyFill="1" applyBorder="1" applyAlignment="1">
      <alignment horizontal="center" vertical="center" textRotation="90" wrapText="1"/>
    </xf>
    <xf numFmtId="0" fontId="16" fillId="0" borderId="9" xfId="2" applyFont="1" applyFill="1" applyBorder="1" applyAlignment="1">
      <alignment horizontal="center" vertical="center"/>
    </xf>
    <xf numFmtId="0" fontId="33" fillId="0" borderId="13" xfId="2" applyFont="1" applyFill="1" applyBorder="1" applyAlignment="1">
      <alignment horizontal="center" vertical="center" textRotation="90"/>
    </xf>
    <xf numFmtId="0" fontId="33" fillId="0" borderId="14" xfId="2" applyFont="1" applyFill="1" applyBorder="1" applyAlignment="1">
      <alignment horizontal="center" vertical="center" textRotation="90"/>
    </xf>
    <xf numFmtId="0" fontId="33" fillId="0" borderId="18" xfId="2" applyFont="1" applyFill="1" applyBorder="1" applyAlignment="1">
      <alignment horizontal="center" vertical="center" wrapText="1"/>
    </xf>
    <xf numFmtId="0" fontId="33" fillId="0" borderId="4" xfId="2" applyFont="1" applyFill="1" applyBorder="1" applyAlignment="1">
      <alignment horizontal="center" vertical="center" wrapText="1"/>
    </xf>
    <xf numFmtId="0" fontId="33" fillId="0" borderId="19" xfId="2" applyFont="1" applyFill="1" applyBorder="1" applyAlignment="1">
      <alignment horizontal="center" vertical="center" wrapText="1"/>
    </xf>
    <xf numFmtId="0" fontId="33" fillId="0" borderId="2" xfId="2" applyFont="1" applyFill="1" applyBorder="1" applyAlignment="1">
      <alignment horizontal="center" vertical="center" wrapText="1"/>
    </xf>
    <xf numFmtId="0" fontId="33" fillId="0" borderId="13" xfId="2" applyFont="1" applyFill="1" applyBorder="1" applyAlignment="1">
      <alignment horizontal="center" vertical="center" wrapText="1"/>
    </xf>
    <xf numFmtId="0" fontId="6" fillId="0" borderId="0" xfId="4" applyFont="1" applyFill="1" applyAlignment="1">
      <alignment horizontal="left" vertical="center" wrapText="1"/>
    </xf>
    <xf numFmtId="0" fontId="31" fillId="0" borderId="18" xfId="0" applyFont="1" applyFill="1" applyBorder="1" applyAlignment="1">
      <alignment horizontal="center" wrapText="1"/>
    </xf>
    <xf numFmtId="0" fontId="31" fillId="0" borderId="4" xfId="0" applyFont="1" applyFill="1" applyBorder="1" applyAlignment="1">
      <alignment horizontal="center" wrapText="1"/>
    </xf>
    <xf numFmtId="0" fontId="31" fillId="0" borderId="74" xfId="0" applyFont="1" applyFill="1" applyBorder="1" applyAlignment="1">
      <alignment horizontal="center" wrapText="1"/>
    </xf>
    <xf numFmtId="0" fontId="6" fillId="0" borderId="0" xfId="2" applyFont="1" applyFill="1" applyAlignment="1">
      <alignment horizontal="center" vertical="center"/>
    </xf>
    <xf numFmtId="0" fontId="6" fillId="0" borderId="0" xfId="4" applyFont="1" applyFill="1" applyAlignment="1">
      <alignment horizontal="left"/>
    </xf>
    <xf numFmtId="0" fontId="27" fillId="0" borderId="0" xfId="2" applyFont="1" applyFill="1" applyAlignment="1">
      <alignment horizontal="center" vertical="center" wrapText="1"/>
    </xf>
    <xf numFmtId="0" fontId="20" fillId="0" borderId="0" xfId="2" applyFont="1" applyFill="1" applyAlignment="1">
      <alignment horizontal="center" wrapText="1"/>
    </xf>
    <xf numFmtId="0" fontId="10" fillId="0" borderId="0" xfId="2" applyFont="1" applyFill="1" applyBorder="1" applyAlignment="1">
      <alignment horizontal="center" vertical="center"/>
    </xf>
    <xf numFmtId="0" fontId="11" fillId="0" borderId="0" xfId="2" applyFont="1" applyFill="1" applyBorder="1" applyAlignment="1">
      <alignment horizontal="center" vertical="center"/>
    </xf>
    <xf numFmtId="0" fontId="6" fillId="0" borderId="0" xfId="2" applyFont="1" applyFill="1" applyBorder="1" applyAlignment="1">
      <alignment horizontal="center" vertical="center"/>
    </xf>
    <xf numFmtId="0" fontId="20" fillId="0" borderId="0" xfId="2" applyFont="1" applyFill="1" applyBorder="1" applyAlignment="1">
      <alignment horizontal="center"/>
    </xf>
    <xf numFmtId="0" fontId="19" fillId="0" borderId="0" xfId="2" applyFont="1" applyFill="1" applyBorder="1" applyAlignment="1">
      <alignment horizontal="center"/>
    </xf>
    <xf numFmtId="0" fontId="31" fillId="0" borderId="14" xfId="0" applyFont="1" applyFill="1" applyBorder="1" applyAlignment="1">
      <alignment horizontal="center" vertical="center" textRotation="90" wrapText="1"/>
    </xf>
    <xf numFmtId="0" fontId="32" fillId="0" borderId="10" xfId="0" applyFont="1" applyBorder="1" applyAlignment="1">
      <alignment horizontal="center" wrapText="1"/>
    </xf>
    <xf numFmtId="0" fontId="32" fillId="0" borderId="7" xfId="0" applyFont="1" applyBorder="1" applyAlignment="1">
      <alignment horizontal="center" wrapText="1"/>
    </xf>
    <xf numFmtId="0" fontId="12" fillId="0" borderId="40" xfId="0" applyFont="1" applyFill="1" applyBorder="1" applyAlignment="1">
      <alignment horizontal="center" vertical="center"/>
    </xf>
    <xf numFmtId="0" fontId="0" fillId="0" borderId="42" xfId="0" applyFont="1" applyBorder="1" applyAlignment="1">
      <alignment vertical="center"/>
    </xf>
    <xf numFmtId="0" fontId="15" fillId="0" borderId="0" xfId="2" applyFont="1" applyFill="1" applyAlignment="1">
      <alignment horizontal="center" vertical="center"/>
    </xf>
    <xf numFmtId="0" fontId="31" fillId="0" borderId="44" xfId="0" applyFont="1" applyFill="1" applyBorder="1" applyAlignment="1">
      <alignment horizontal="center" vertical="center" textRotation="90" wrapText="1"/>
    </xf>
    <xf numFmtId="0" fontId="32" fillId="0" borderId="46" xfId="0" applyFont="1" applyBorder="1" applyAlignment="1">
      <alignment horizontal="center" wrapText="1"/>
    </xf>
    <xf numFmtId="0" fontId="32" fillId="0" borderId="65" xfId="0" applyFont="1" applyBorder="1" applyAlignment="1">
      <alignment horizontal="center" wrapText="1"/>
    </xf>
    <xf numFmtId="0" fontId="31" fillId="0" borderId="2" xfId="0" applyFont="1" applyFill="1" applyBorder="1" applyAlignment="1">
      <alignment horizontal="center" vertical="center" textRotation="90" wrapText="1"/>
    </xf>
    <xf numFmtId="0" fontId="32" fillId="0" borderId="8" xfId="0" applyFont="1" applyBorder="1" applyAlignment="1">
      <alignment horizontal="center" wrapText="1"/>
    </xf>
    <xf numFmtId="0" fontId="32" fillId="0" borderId="5" xfId="0" applyFont="1" applyBorder="1" applyAlignment="1">
      <alignment horizontal="center" wrapText="1"/>
    </xf>
    <xf numFmtId="0" fontId="31" fillId="0" borderId="13" xfId="0" applyFont="1" applyFill="1" applyBorder="1" applyAlignment="1">
      <alignment horizontal="center" vertical="center" textRotation="90" wrapText="1"/>
    </xf>
    <xf numFmtId="0" fontId="32" fillId="0" borderId="9" xfId="0" applyFont="1" applyBorder="1" applyAlignment="1">
      <alignment horizontal="center" wrapText="1"/>
    </xf>
    <xf numFmtId="0" fontId="32" fillId="0" borderId="6" xfId="0" applyFont="1" applyBorder="1" applyAlignment="1">
      <alignment horizontal="center" wrapText="1"/>
    </xf>
    <xf numFmtId="0" fontId="4" fillId="0" borderId="24" xfId="2" applyFont="1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72" xfId="2" applyFont="1" applyFill="1" applyBorder="1" applyAlignment="1">
      <alignment horizontal="left" vertical="center"/>
    </xf>
    <xf numFmtId="0" fontId="0" fillId="0" borderId="7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8" fillId="0" borderId="0" xfId="2" applyFont="1" applyFill="1" applyAlignment="1">
      <alignment horizontal="center" vertical="top"/>
    </xf>
    <xf numFmtId="0" fontId="0" fillId="0" borderId="0" xfId="0" applyAlignment="1"/>
    <xf numFmtId="0" fontId="6" fillId="0" borderId="0" xfId="4" applyFont="1" applyFill="1" applyBorder="1" applyAlignment="1">
      <alignment horizontal="left" vertical="top" wrapText="1"/>
    </xf>
    <xf numFmtId="0" fontId="16" fillId="0" borderId="22" xfId="2" applyFont="1" applyFill="1" applyBorder="1" applyAlignment="1">
      <alignment horizontal="center" vertical="center"/>
    </xf>
    <xf numFmtId="0" fontId="16" fillId="0" borderId="23" xfId="2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6" fillId="0" borderId="6" xfId="2" applyFont="1" applyFill="1" applyBorder="1" applyAlignment="1">
      <alignment horizontal="center" vertical="center"/>
    </xf>
    <xf numFmtId="0" fontId="16" fillId="0" borderId="31" xfId="2" applyFont="1" applyFill="1" applyBorder="1" applyAlignment="1">
      <alignment horizontal="center" vertical="center"/>
    </xf>
    <xf numFmtId="0" fontId="16" fillId="0" borderId="32" xfId="2" applyFont="1" applyFill="1" applyBorder="1" applyAlignment="1">
      <alignment horizontal="center" vertical="center"/>
    </xf>
    <xf numFmtId="0" fontId="16" fillId="0" borderId="26" xfId="2" applyFont="1" applyFill="1" applyBorder="1" applyAlignment="1">
      <alignment horizontal="center" vertical="center" wrapText="1"/>
    </xf>
    <xf numFmtId="0" fontId="0" fillId="0" borderId="29" xfId="0" applyFill="1" applyBorder="1" applyAlignment="1">
      <alignment vertical="center" wrapText="1"/>
    </xf>
    <xf numFmtId="0" fontId="16" fillId="0" borderId="33" xfId="2" applyFont="1" applyFill="1" applyBorder="1" applyAlignment="1">
      <alignment horizontal="center" vertical="center" wrapText="1"/>
    </xf>
    <xf numFmtId="0" fontId="0" fillId="0" borderId="35" xfId="0" applyFill="1" applyBorder="1" applyAlignment="1">
      <alignment vertical="center" wrapText="1"/>
    </xf>
    <xf numFmtId="0" fontId="16" fillId="0" borderId="36" xfId="2" applyFont="1" applyFill="1" applyBorder="1" applyAlignment="1">
      <alignment horizontal="center" vertical="center" wrapText="1"/>
    </xf>
    <xf numFmtId="0" fontId="0" fillId="0" borderId="39" xfId="0" applyFill="1" applyBorder="1" applyAlignment="1">
      <alignment vertical="center" wrapText="1"/>
    </xf>
    <xf numFmtId="0" fontId="14" fillId="0" borderId="30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4" fillId="0" borderId="26" xfId="2" applyFont="1" applyFill="1" applyBorder="1" applyAlignment="1">
      <alignment horizontal="center" vertical="center" wrapText="1"/>
    </xf>
    <xf numFmtId="0" fontId="4" fillId="0" borderId="27" xfId="2" applyFont="1" applyFill="1" applyBorder="1" applyAlignment="1">
      <alignment horizontal="center" vertical="center" wrapText="1"/>
    </xf>
    <xf numFmtId="0" fontId="4" fillId="0" borderId="28" xfId="2" applyFont="1" applyFill="1" applyBorder="1" applyAlignment="1">
      <alignment horizontal="center" vertical="center" wrapText="1"/>
    </xf>
    <xf numFmtId="0" fontId="4" fillId="0" borderId="33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4" fillId="0" borderId="34" xfId="2" applyFont="1" applyFill="1" applyBorder="1" applyAlignment="1">
      <alignment horizontal="center" vertical="center" wrapText="1"/>
    </xf>
    <xf numFmtId="0" fontId="4" fillId="0" borderId="36" xfId="2" applyFont="1" applyFill="1" applyBorder="1" applyAlignment="1">
      <alignment horizontal="center" vertical="center" wrapText="1"/>
    </xf>
    <xf numFmtId="0" fontId="4" fillId="0" borderId="37" xfId="2" applyFont="1" applyFill="1" applyBorder="1" applyAlignment="1">
      <alignment horizontal="center" vertical="center" wrapText="1"/>
    </xf>
    <xf numFmtId="0" fontId="4" fillId="0" borderId="38" xfId="2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6" fillId="0" borderId="9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wrapText="1"/>
    </xf>
    <xf numFmtId="0" fontId="11" fillId="0" borderId="40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textRotation="90"/>
    </xf>
    <xf numFmtId="0" fontId="4" fillId="0" borderId="21" xfId="0" applyFont="1" applyBorder="1" applyAlignment="1">
      <alignment horizontal="center" vertical="center" textRotation="90"/>
    </xf>
    <xf numFmtId="0" fontId="4" fillId="0" borderId="4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textRotation="90" wrapText="1"/>
    </xf>
    <xf numFmtId="0" fontId="4" fillId="0" borderId="46" xfId="0" applyFont="1" applyBorder="1" applyAlignment="1">
      <alignment horizontal="center" vertical="center" textRotation="90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11" fillId="2" borderId="55" xfId="0" applyFont="1" applyFill="1" applyBorder="1" applyAlignment="1">
      <alignment horizontal="center" vertical="center"/>
    </xf>
    <xf numFmtId="0" fontId="11" fillId="2" borderId="5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 textRotation="90"/>
    </xf>
    <xf numFmtId="0" fontId="4" fillId="0" borderId="8" xfId="0" applyFont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0" borderId="47" xfId="0" applyFont="1" applyBorder="1" applyAlignment="1">
      <alignment horizontal="center" vertical="center" textRotation="90" wrapText="1"/>
    </xf>
    <xf numFmtId="0" fontId="4" fillId="0" borderId="48" xfId="0" applyFont="1" applyBorder="1" applyAlignment="1">
      <alignment horizontal="center" vertical="center" textRotation="90" wrapText="1"/>
    </xf>
    <xf numFmtId="0" fontId="4" fillId="0" borderId="50" xfId="0" applyFont="1" applyBorder="1" applyAlignment="1">
      <alignment horizontal="center" vertical="center" textRotation="90" wrapText="1"/>
    </xf>
    <xf numFmtId="0" fontId="4" fillId="3" borderId="9" xfId="0" applyFont="1" applyFill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textRotation="90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11" fillId="4" borderId="42" xfId="0" applyFont="1" applyFill="1" applyBorder="1" applyAlignment="1">
      <alignment horizontal="center" vertical="center"/>
    </xf>
    <xf numFmtId="0" fontId="11" fillId="7" borderId="54" xfId="0" applyFont="1" applyFill="1" applyBorder="1" applyAlignment="1" applyProtection="1">
      <alignment horizontal="center" vertical="center" wrapText="1"/>
      <protection locked="0"/>
    </xf>
    <xf numFmtId="0" fontId="11" fillId="7" borderId="55" xfId="0" applyFont="1" applyFill="1" applyBorder="1" applyAlignment="1" applyProtection="1">
      <alignment horizontal="center" vertical="center" wrapText="1"/>
      <protection locked="0"/>
    </xf>
    <xf numFmtId="0" fontId="11" fillId="4" borderId="70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35" xfId="0" applyFont="1" applyFill="1" applyBorder="1" applyAlignment="1">
      <alignment horizontal="center" vertical="center"/>
    </xf>
    <xf numFmtId="0" fontId="6" fillId="0" borderId="43" xfId="0" applyFont="1" applyBorder="1" applyAlignment="1">
      <alignment horizontal="center" vertical="center" wrapText="1"/>
    </xf>
    <xf numFmtId="0" fontId="25" fillId="0" borderId="45" xfId="0" applyFont="1" applyBorder="1" applyAlignment="1">
      <alignment horizontal="center" vertical="center" wrapText="1"/>
    </xf>
    <xf numFmtId="0" fontId="12" fillId="2" borderId="30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164" fontId="12" fillId="5" borderId="40" xfId="0" applyNumberFormat="1" applyFont="1" applyFill="1" applyBorder="1" applyAlignment="1">
      <alignment horizontal="left" vertical="center" wrapText="1"/>
    </xf>
    <xf numFmtId="0" fontId="24" fillId="0" borderId="63" xfId="0" applyFont="1" applyBorder="1" applyAlignment="1">
      <alignment horizontal="left" vertical="center" wrapText="1"/>
    </xf>
    <xf numFmtId="0" fontId="11" fillId="6" borderId="40" xfId="0" applyFont="1" applyFill="1" applyBorder="1" applyAlignment="1">
      <alignment vertical="center" wrapText="1"/>
    </xf>
    <xf numFmtId="0" fontId="25" fillId="0" borderId="63" xfId="0" applyFont="1" applyBorder="1" applyAlignment="1">
      <alignment vertical="center" wrapText="1"/>
    </xf>
    <xf numFmtId="165" fontId="11" fillId="8" borderId="67" xfId="0" applyNumberFormat="1" applyFont="1" applyFill="1" applyBorder="1" applyAlignment="1">
      <alignment horizontal="center" vertical="center"/>
    </xf>
    <xf numFmtId="165" fontId="11" fillId="8" borderId="43" xfId="0" applyNumberFormat="1" applyFont="1" applyFill="1" applyBorder="1" applyAlignment="1">
      <alignment horizontal="center" vertical="center"/>
    </xf>
    <xf numFmtId="165" fontId="11" fillId="8" borderId="69" xfId="0" applyNumberFormat="1" applyFont="1" applyFill="1" applyBorder="1" applyAlignment="1">
      <alignment horizontal="center" vertical="center"/>
    </xf>
    <xf numFmtId="0" fontId="12" fillId="0" borderId="66" xfId="0" applyFont="1" applyFill="1" applyBorder="1" applyAlignment="1">
      <alignment vertical="center"/>
    </xf>
    <xf numFmtId="0" fontId="12" fillId="0" borderId="49" xfId="0" applyFont="1" applyFill="1" applyBorder="1" applyAlignment="1">
      <alignment vertical="center"/>
    </xf>
    <xf numFmtId="0" fontId="12" fillId="0" borderId="21" xfId="0" applyFont="1" applyFill="1" applyBorder="1" applyAlignment="1">
      <alignment vertical="center"/>
    </xf>
    <xf numFmtId="0" fontId="12" fillId="0" borderId="9" xfId="0" applyFont="1" applyFill="1" applyBorder="1" applyAlignment="1">
      <alignment vertical="center"/>
    </xf>
  </cellXfs>
  <cellStyles count="7">
    <cellStyle name="Відсотковий" xfId="1" builtinId="5"/>
    <cellStyle name="Гиперссылка 2" xfId="5"/>
    <cellStyle name="Звичайний" xfId="0" builtinId="0"/>
    <cellStyle name="Звичайний 4" xfId="6"/>
    <cellStyle name="Обычный 2" xfId="3"/>
    <cellStyle name="Обычный 2 3" xfId="4"/>
    <cellStyle name="Обычный 3" xfId="2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J42"/>
  <sheetViews>
    <sheetView showZeros="0" view="pageBreakPreview" zoomScale="90" zoomScaleNormal="95" zoomScaleSheetLayoutView="90" workbookViewId="0">
      <selection activeCell="A22" sqref="A22:XFD28"/>
    </sheetView>
  </sheetViews>
  <sheetFormatPr defaultColWidth="9.109375" defaultRowHeight="13.2" x14ac:dyDescent="0.25"/>
  <cols>
    <col min="1" max="1" width="5.88671875" style="37" customWidth="1"/>
    <col min="2" max="5" width="3.109375" style="37" customWidth="1"/>
    <col min="6" max="6" width="3.5546875" style="37" customWidth="1"/>
    <col min="7" max="53" width="3.109375" style="37" customWidth="1"/>
    <col min="54" max="61" width="3.44140625" style="37" customWidth="1"/>
    <col min="62" max="16384" width="9.109375" style="37"/>
  </cols>
  <sheetData>
    <row r="1" spans="1:54" ht="15.6" x14ac:dyDescent="0.25">
      <c r="A1" s="415" t="s">
        <v>192</v>
      </c>
      <c r="B1" s="415"/>
      <c r="C1" s="415"/>
      <c r="D1" s="415"/>
      <c r="E1" s="415"/>
      <c r="F1" s="415"/>
      <c r="G1" s="415"/>
      <c r="H1" s="415"/>
      <c r="I1" s="415"/>
      <c r="J1" s="415"/>
      <c r="K1" s="415"/>
      <c r="L1" s="415"/>
      <c r="M1" s="415"/>
      <c r="N1" s="415"/>
      <c r="O1" s="415"/>
      <c r="P1" s="415"/>
      <c r="Q1" s="415"/>
      <c r="R1" s="415"/>
      <c r="S1" s="415"/>
      <c r="T1" s="415"/>
      <c r="U1" s="415"/>
      <c r="V1" s="415"/>
      <c r="W1" s="415"/>
      <c r="X1" s="415"/>
      <c r="Y1" s="415"/>
      <c r="Z1" s="415"/>
      <c r="AA1" s="415"/>
      <c r="AB1" s="415"/>
      <c r="AC1" s="415"/>
      <c r="AD1" s="415"/>
      <c r="AE1" s="415"/>
      <c r="AF1" s="415"/>
      <c r="AG1" s="415"/>
      <c r="AH1" s="415"/>
      <c r="AI1" s="415"/>
      <c r="AJ1" s="415"/>
      <c r="AK1" s="415"/>
      <c r="AL1" s="415"/>
      <c r="AM1" s="415"/>
      <c r="AN1" s="415"/>
      <c r="AO1" s="415"/>
      <c r="AP1" s="415"/>
      <c r="AQ1" s="415"/>
      <c r="AR1" s="415"/>
      <c r="AS1" s="415"/>
      <c r="AT1" s="415"/>
      <c r="AU1" s="415"/>
      <c r="AV1" s="415"/>
      <c r="AW1" s="415"/>
      <c r="AX1" s="415"/>
      <c r="AY1" s="415"/>
      <c r="AZ1" s="415"/>
      <c r="BA1" s="415"/>
      <c r="BB1" s="415"/>
    </row>
    <row r="2" spans="1:54" s="307" customFormat="1" ht="21" customHeight="1" x14ac:dyDescent="0.3">
      <c r="B2" s="308"/>
      <c r="C2" s="308"/>
      <c r="D2" s="308"/>
      <c r="E2" s="308"/>
      <c r="F2" s="308"/>
      <c r="G2" s="308"/>
      <c r="H2" s="308"/>
      <c r="I2" s="417" t="s">
        <v>0</v>
      </c>
      <c r="J2" s="417"/>
      <c r="K2" s="417"/>
      <c r="L2" s="417"/>
      <c r="M2" s="417"/>
      <c r="N2" s="417"/>
      <c r="O2" s="417"/>
      <c r="P2" s="417"/>
      <c r="Q2" s="417"/>
      <c r="R2" s="417"/>
      <c r="S2" s="417"/>
      <c r="T2" s="417"/>
      <c r="U2" s="417"/>
      <c r="V2" s="417"/>
      <c r="W2" s="417"/>
      <c r="X2" s="417"/>
      <c r="Y2" s="417"/>
      <c r="Z2" s="417"/>
      <c r="AA2" s="417"/>
      <c r="AB2" s="417"/>
      <c r="AC2" s="417"/>
      <c r="AD2" s="417"/>
      <c r="AE2" s="417"/>
      <c r="AF2" s="417"/>
      <c r="AG2" s="417"/>
      <c r="AH2" s="417"/>
      <c r="AI2" s="417"/>
      <c r="AJ2" s="417"/>
      <c r="AK2" s="417"/>
      <c r="AL2" s="417"/>
      <c r="AM2" s="417"/>
      <c r="AN2" s="417"/>
      <c r="AO2" s="417"/>
      <c r="AP2" s="417"/>
      <c r="AQ2" s="417"/>
      <c r="AR2" s="309"/>
      <c r="AS2" s="309"/>
      <c r="AT2" s="309"/>
      <c r="AU2" s="309"/>
      <c r="AV2" s="309"/>
      <c r="AW2" s="309"/>
      <c r="AX2" s="309"/>
      <c r="AY2" s="309"/>
      <c r="AZ2" s="309"/>
      <c r="BA2" s="309"/>
      <c r="BB2" s="310"/>
    </row>
    <row r="3" spans="1:54" s="307" customFormat="1" ht="16.5" customHeight="1" x14ac:dyDescent="0.3">
      <c r="B3" s="308"/>
      <c r="C3" s="308"/>
      <c r="D3" s="308"/>
      <c r="E3" s="308"/>
      <c r="F3" s="308"/>
      <c r="G3" s="308"/>
      <c r="H3" s="308"/>
      <c r="I3" s="418" t="s">
        <v>120</v>
      </c>
      <c r="J3" s="418"/>
      <c r="K3" s="418"/>
      <c r="L3" s="418"/>
      <c r="M3" s="418"/>
      <c r="N3" s="418"/>
      <c r="O3" s="418"/>
      <c r="P3" s="418"/>
      <c r="Q3" s="418"/>
      <c r="R3" s="418"/>
      <c r="S3" s="418"/>
      <c r="T3" s="418"/>
      <c r="U3" s="418"/>
      <c r="V3" s="418"/>
      <c r="W3" s="418"/>
      <c r="X3" s="418"/>
      <c r="Y3" s="418"/>
      <c r="Z3" s="418"/>
      <c r="AA3" s="418"/>
      <c r="AB3" s="418"/>
      <c r="AC3" s="418"/>
      <c r="AD3" s="418"/>
      <c r="AE3" s="418"/>
      <c r="AF3" s="418"/>
      <c r="AG3" s="418"/>
      <c r="AH3" s="418"/>
      <c r="AI3" s="418"/>
      <c r="AJ3" s="418"/>
      <c r="AK3" s="418"/>
      <c r="AL3" s="418"/>
      <c r="AM3" s="418"/>
      <c r="AN3" s="418"/>
      <c r="AO3" s="418"/>
      <c r="AP3" s="418"/>
      <c r="AQ3" s="418"/>
      <c r="AT3" s="311"/>
      <c r="AU3" s="311"/>
      <c r="AV3" s="311"/>
      <c r="AW3" s="311"/>
      <c r="AX3" s="311"/>
      <c r="AY3" s="311"/>
      <c r="AZ3" s="311"/>
      <c r="BA3" s="311"/>
    </row>
    <row r="4" spans="1:54" ht="16.8" x14ac:dyDescent="0.3">
      <c r="A4" s="312" t="s">
        <v>108</v>
      </c>
      <c r="I4" s="445" t="s">
        <v>193</v>
      </c>
      <c r="J4" s="446"/>
      <c r="K4" s="446"/>
      <c r="L4" s="446"/>
      <c r="M4" s="446"/>
      <c r="N4" s="446"/>
      <c r="O4" s="446"/>
      <c r="P4" s="446"/>
      <c r="Q4" s="446"/>
      <c r="R4" s="446"/>
      <c r="S4" s="446"/>
      <c r="T4" s="446"/>
      <c r="U4" s="446"/>
      <c r="V4" s="446"/>
      <c r="W4" s="446"/>
      <c r="X4" s="446"/>
      <c r="Y4" s="446"/>
      <c r="Z4" s="446"/>
      <c r="AA4" s="446"/>
      <c r="AB4" s="446"/>
      <c r="AC4" s="446"/>
      <c r="AD4" s="446"/>
      <c r="AE4" s="446"/>
      <c r="AF4" s="446"/>
      <c r="AG4" s="446"/>
      <c r="AH4" s="446"/>
      <c r="AI4" s="446"/>
      <c r="AJ4" s="446"/>
      <c r="AK4" s="446"/>
      <c r="AL4" s="446"/>
      <c r="AM4" s="446"/>
      <c r="AN4" s="446"/>
      <c r="AO4" s="446"/>
      <c r="AP4" s="446"/>
      <c r="AQ4" s="446"/>
      <c r="AR4" s="312" t="s">
        <v>109</v>
      </c>
    </row>
    <row r="5" spans="1:54" ht="16.5" customHeight="1" x14ac:dyDescent="0.25">
      <c r="A5" s="36" t="s">
        <v>1</v>
      </c>
      <c r="J5" s="313"/>
      <c r="K5" s="313"/>
      <c r="AN5" s="313"/>
      <c r="AO5" s="313"/>
      <c r="AR5" s="36" t="s">
        <v>110</v>
      </c>
    </row>
    <row r="6" spans="1:54" ht="18" customHeight="1" x14ac:dyDescent="0.25">
      <c r="A6" s="36" t="s">
        <v>2</v>
      </c>
      <c r="J6" s="39"/>
      <c r="K6" s="39"/>
      <c r="L6" s="419" t="s">
        <v>3</v>
      </c>
      <c r="M6" s="419"/>
      <c r="N6" s="419"/>
      <c r="O6" s="419"/>
      <c r="P6" s="419"/>
      <c r="Q6" s="419"/>
      <c r="R6" s="419"/>
      <c r="S6" s="419"/>
      <c r="T6" s="419"/>
      <c r="U6" s="419"/>
      <c r="V6" s="419"/>
      <c r="W6" s="419"/>
      <c r="X6" s="419"/>
      <c r="Y6" s="419"/>
      <c r="Z6" s="419"/>
      <c r="AA6" s="419"/>
      <c r="AB6" s="419"/>
      <c r="AC6" s="419"/>
      <c r="AD6" s="419"/>
      <c r="AE6" s="419"/>
      <c r="AF6" s="419"/>
      <c r="AG6" s="419"/>
      <c r="AH6" s="419"/>
      <c r="AI6" s="419"/>
      <c r="AJ6" s="419"/>
      <c r="AK6" s="419"/>
      <c r="AL6" s="419"/>
      <c r="AM6" s="419"/>
      <c r="AN6" s="39"/>
      <c r="AO6" s="39"/>
      <c r="AR6" s="36" t="s">
        <v>111</v>
      </c>
    </row>
    <row r="7" spans="1:54" ht="15.75" customHeight="1" x14ac:dyDescent="0.25">
      <c r="A7" s="36" t="s">
        <v>4</v>
      </c>
      <c r="I7" s="38"/>
      <c r="J7" s="39"/>
      <c r="K7" s="39"/>
      <c r="L7" s="420" t="s">
        <v>5</v>
      </c>
      <c r="M7" s="420"/>
      <c r="N7" s="420"/>
      <c r="O7" s="420"/>
      <c r="P7" s="420"/>
      <c r="Q7" s="420"/>
      <c r="R7" s="420"/>
      <c r="S7" s="420"/>
      <c r="T7" s="420"/>
      <c r="U7" s="420"/>
      <c r="V7" s="420"/>
      <c r="W7" s="420"/>
      <c r="X7" s="420"/>
      <c r="Y7" s="420"/>
      <c r="Z7" s="420"/>
      <c r="AA7" s="420"/>
      <c r="AB7" s="420"/>
      <c r="AC7" s="420"/>
      <c r="AD7" s="420"/>
      <c r="AE7" s="420"/>
      <c r="AF7" s="420"/>
      <c r="AG7" s="420"/>
      <c r="AH7" s="420"/>
      <c r="AI7" s="420"/>
      <c r="AJ7" s="420"/>
      <c r="AK7" s="420"/>
      <c r="AL7" s="420"/>
      <c r="AM7" s="420"/>
      <c r="AR7" s="36" t="s">
        <v>4</v>
      </c>
    </row>
    <row r="8" spans="1:54" ht="16.5" customHeight="1" x14ac:dyDescent="0.25">
      <c r="A8" s="36" t="s">
        <v>131</v>
      </c>
      <c r="I8" s="38"/>
      <c r="J8" s="39"/>
      <c r="K8" s="39"/>
      <c r="L8" s="420" t="s">
        <v>112</v>
      </c>
      <c r="M8" s="420"/>
      <c r="N8" s="420"/>
      <c r="O8" s="420"/>
      <c r="P8" s="420"/>
      <c r="Q8" s="420"/>
      <c r="R8" s="420"/>
      <c r="S8" s="420"/>
      <c r="T8" s="420"/>
      <c r="U8" s="420"/>
      <c r="V8" s="420"/>
      <c r="W8" s="420"/>
      <c r="X8" s="420"/>
      <c r="Y8" s="420"/>
      <c r="Z8" s="420"/>
      <c r="AA8" s="420"/>
      <c r="AB8" s="420"/>
      <c r="AC8" s="420"/>
      <c r="AD8" s="420"/>
      <c r="AE8" s="420"/>
      <c r="AF8" s="420"/>
      <c r="AG8" s="420"/>
      <c r="AH8" s="420"/>
      <c r="AI8" s="420"/>
      <c r="AJ8" s="420"/>
      <c r="AK8" s="420"/>
      <c r="AL8" s="420"/>
      <c r="AM8" s="420"/>
      <c r="AR8" s="314" t="s">
        <v>138</v>
      </c>
      <c r="AS8" s="314"/>
      <c r="AT8" s="314"/>
      <c r="AU8" s="314"/>
      <c r="AV8" s="314"/>
      <c r="AW8" s="314"/>
    </row>
    <row r="9" spans="1:54" ht="15.75" customHeight="1" x14ac:dyDescent="0.25">
      <c r="A9" s="315" t="s">
        <v>137</v>
      </c>
      <c r="B9" s="314"/>
      <c r="C9" s="314"/>
      <c r="D9" s="314"/>
      <c r="E9" s="314"/>
      <c r="J9" s="40"/>
      <c r="K9" s="40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  <c r="AC9" s="421"/>
      <c r="AD9" s="421"/>
      <c r="AE9" s="421"/>
      <c r="AF9" s="421"/>
      <c r="AG9" s="421"/>
      <c r="AH9" s="421"/>
      <c r="AI9" s="421"/>
      <c r="AJ9" s="421"/>
      <c r="AK9" s="421"/>
      <c r="AL9" s="421"/>
      <c r="AM9" s="421"/>
      <c r="AN9" s="40"/>
      <c r="AO9" s="40"/>
      <c r="AP9" s="40"/>
      <c r="AR9" s="314" t="s">
        <v>143</v>
      </c>
      <c r="AS9" s="314"/>
      <c r="AT9" s="314"/>
      <c r="AU9" s="314"/>
      <c r="AV9" s="314"/>
      <c r="AW9" s="314"/>
    </row>
    <row r="10" spans="1:54" ht="18.75" customHeight="1" x14ac:dyDescent="0.25">
      <c r="J10" s="40"/>
      <c r="K10" s="40"/>
      <c r="L10" s="420" t="s">
        <v>113</v>
      </c>
      <c r="M10" s="420"/>
      <c r="N10" s="420"/>
      <c r="O10" s="420"/>
      <c r="P10" s="420"/>
      <c r="Q10" s="420"/>
      <c r="R10" s="420"/>
      <c r="S10" s="420"/>
      <c r="T10" s="420"/>
      <c r="U10" s="420"/>
      <c r="V10" s="420"/>
      <c r="W10" s="420"/>
      <c r="X10" s="420"/>
      <c r="Y10" s="420"/>
      <c r="Z10" s="420"/>
      <c r="AA10" s="420"/>
      <c r="AB10" s="420"/>
      <c r="AC10" s="420"/>
      <c r="AD10" s="420"/>
      <c r="AE10" s="420"/>
      <c r="AF10" s="420"/>
      <c r="AG10" s="420"/>
      <c r="AH10" s="420"/>
      <c r="AI10" s="420"/>
      <c r="AJ10" s="420"/>
      <c r="AK10" s="420"/>
      <c r="AL10" s="420"/>
      <c r="AM10" s="420"/>
      <c r="AN10" s="40"/>
      <c r="AO10" s="40"/>
      <c r="AP10" s="40"/>
    </row>
    <row r="11" spans="1:54" ht="18.75" customHeight="1" x14ac:dyDescent="0.35">
      <c r="J11" s="40"/>
      <c r="K11" s="40"/>
      <c r="L11" s="423" t="s">
        <v>166</v>
      </c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3"/>
      <c r="AC11" s="423"/>
      <c r="AD11" s="423"/>
      <c r="AE11" s="423"/>
      <c r="AF11" s="423"/>
      <c r="AG11" s="423"/>
      <c r="AH11" s="423"/>
      <c r="AI11" s="423"/>
      <c r="AJ11" s="423"/>
      <c r="AK11" s="423"/>
      <c r="AL11" s="423"/>
      <c r="AM11" s="423"/>
      <c r="AN11" s="40"/>
      <c r="AO11" s="40"/>
      <c r="AP11" s="40"/>
    </row>
    <row r="12" spans="1:54" ht="18.75" customHeight="1" x14ac:dyDescent="0.35">
      <c r="J12" s="40"/>
      <c r="K12" s="40"/>
      <c r="L12" s="423" t="s">
        <v>165</v>
      </c>
      <c r="M12" s="423"/>
      <c r="N12" s="423"/>
      <c r="O12" s="423"/>
      <c r="P12" s="423"/>
      <c r="Q12" s="423"/>
      <c r="R12" s="423"/>
      <c r="S12" s="423"/>
      <c r="T12" s="423"/>
      <c r="U12" s="423"/>
      <c r="V12" s="423"/>
      <c r="W12" s="423"/>
      <c r="X12" s="423"/>
      <c r="Y12" s="423"/>
      <c r="Z12" s="423"/>
      <c r="AA12" s="423"/>
      <c r="AB12" s="423"/>
      <c r="AC12" s="423"/>
      <c r="AD12" s="423"/>
      <c r="AE12" s="423"/>
      <c r="AF12" s="423"/>
      <c r="AG12" s="423"/>
      <c r="AH12" s="423"/>
      <c r="AI12" s="423"/>
      <c r="AJ12" s="423"/>
      <c r="AK12" s="423"/>
      <c r="AL12" s="423"/>
      <c r="AM12" s="423"/>
      <c r="AN12" s="40"/>
      <c r="AO12" s="40"/>
      <c r="AP12" s="40"/>
    </row>
    <row r="13" spans="1:54" ht="17.399999999999999" x14ac:dyDescent="0.3">
      <c r="I13" s="41"/>
      <c r="L13" s="422" t="s">
        <v>209</v>
      </c>
      <c r="M13" s="422"/>
      <c r="N13" s="422"/>
      <c r="O13" s="422"/>
      <c r="P13" s="422"/>
      <c r="Q13" s="422"/>
      <c r="R13" s="422"/>
      <c r="S13" s="422"/>
      <c r="T13" s="422"/>
      <c r="U13" s="422"/>
      <c r="V13" s="422"/>
      <c r="W13" s="422"/>
      <c r="X13" s="422"/>
      <c r="Y13" s="422"/>
      <c r="Z13" s="422"/>
      <c r="AA13" s="422"/>
      <c r="AB13" s="422"/>
      <c r="AC13" s="422"/>
      <c r="AD13" s="422"/>
      <c r="AE13" s="422"/>
      <c r="AF13" s="422"/>
      <c r="AG13" s="422"/>
      <c r="AH13" s="422"/>
      <c r="AI13" s="422"/>
      <c r="AJ13" s="422"/>
      <c r="AK13" s="422"/>
      <c r="AL13" s="422"/>
      <c r="AM13" s="422"/>
      <c r="AN13" s="42"/>
    </row>
    <row r="14" spans="1:54" ht="5.25" customHeight="1" x14ac:dyDescent="0.25">
      <c r="I14" s="41"/>
      <c r="K14" s="42"/>
      <c r="L14" s="39"/>
      <c r="M14" s="39"/>
      <c r="N14" s="39"/>
      <c r="O14" s="39"/>
      <c r="P14" s="39"/>
      <c r="Q14" s="39"/>
      <c r="R14" s="39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39"/>
      <c r="AH14" s="39"/>
      <c r="AI14" s="39"/>
      <c r="AJ14" s="39"/>
      <c r="AK14" s="39"/>
      <c r="AL14" s="39"/>
      <c r="AM14" s="39"/>
    </row>
    <row r="15" spans="1:54" s="336" customFormat="1" ht="24" customHeight="1" x14ac:dyDescent="0.3">
      <c r="G15" s="382" t="s">
        <v>198</v>
      </c>
      <c r="H15" s="382"/>
      <c r="I15" s="382"/>
      <c r="J15" s="382"/>
      <c r="K15" s="382"/>
      <c r="L15" s="382"/>
      <c r="M15" s="382"/>
      <c r="N15" s="382"/>
      <c r="O15" s="382"/>
      <c r="P15" s="382"/>
      <c r="Q15" s="382"/>
      <c r="R15" s="382"/>
      <c r="S15" s="382"/>
      <c r="T15" s="382"/>
      <c r="U15" s="382"/>
      <c r="V15" s="382"/>
      <c r="W15" s="382"/>
      <c r="X15" s="382"/>
      <c r="AI15" s="416" t="s">
        <v>194</v>
      </c>
      <c r="AJ15" s="416"/>
      <c r="AK15" s="416"/>
      <c r="AL15" s="416"/>
      <c r="AM15" s="416"/>
      <c r="AN15" s="416"/>
      <c r="AO15" s="416"/>
      <c r="AP15" s="416"/>
      <c r="AQ15" s="416"/>
      <c r="AR15" s="416"/>
      <c r="AS15" s="416"/>
      <c r="AT15" s="416"/>
      <c r="AU15" s="416"/>
      <c r="AV15" s="416"/>
      <c r="AW15" s="416"/>
      <c r="AX15" s="416"/>
      <c r="AY15" s="416"/>
      <c r="AZ15" s="416"/>
    </row>
    <row r="16" spans="1:54" s="336" customFormat="1" ht="6.75" customHeight="1" x14ac:dyDescent="0.3">
      <c r="I16" s="337"/>
      <c r="K16" s="338"/>
      <c r="L16" s="339"/>
      <c r="M16" s="339"/>
      <c r="N16" s="339"/>
      <c r="O16" s="339"/>
      <c r="P16" s="339"/>
      <c r="Q16" s="339"/>
      <c r="R16" s="339"/>
      <c r="S16" s="340"/>
      <c r="T16" s="340"/>
      <c r="U16" s="340"/>
      <c r="V16" s="340"/>
      <c r="W16" s="340"/>
      <c r="X16" s="340"/>
      <c r="Y16" s="340"/>
      <c r="Z16" s="340"/>
      <c r="AA16" s="340"/>
      <c r="AB16" s="340"/>
      <c r="AC16" s="340"/>
      <c r="AD16" s="340"/>
      <c r="AE16" s="340"/>
      <c r="AF16" s="340"/>
      <c r="AG16" s="339"/>
      <c r="AH16" s="339"/>
      <c r="AI16" s="339"/>
      <c r="AJ16" s="339"/>
      <c r="AK16" s="339"/>
      <c r="AL16" s="339"/>
      <c r="AM16" s="339"/>
    </row>
    <row r="17" spans="1:88" s="336" customFormat="1" ht="15.75" customHeight="1" x14ac:dyDescent="0.3">
      <c r="G17" s="382" t="s">
        <v>199</v>
      </c>
      <c r="H17" s="382"/>
      <c r="I17" s="382"/>
      <c r="J17" s="382"/>
      <c r="K17" s="382"/>
      <c r="L17" s="382"/>
      <c r="M17" s="382"/>
      <c r="N17" s="382"/>
      <c r="O17" s="382"/>
      <c r="P17" s="382"/>
      <c r="Q17" s="382"/>
      <c r="R17" s="382"/>
      <c r="S17" s="382"/>
      <c r="T17" s="382"/>
      <c r="U17" s="382"/>
      <c r="V17" s="382"/>
      <c r="W17" s="382"/>
      <c r="X17" s="382"/>
      <c r="AI17" s="343" t="s">
        <v>201</v>
      </c>
      <c r="AJ17" s="343"/>
      <c r="AK17" s="343"/>
      <c r="AL17" s="343"/>
      <c r="AM17" s="343"/>
      <c r="AN17" s="343"/>
      <c r="AO17" s="343"/>
      <c r="AP17" s="343"/>
      <c r="AQ17" s="343"/>
      <c r="AR17" s="343"/>
      <c r="AS17" s="343"/>
      <c r="AT17" s="343"/>
      <c r="AU17" s="343"/>
      <c r="AV17" s="343"/>
      <c r="AW17" s="343"/>
      <c r="AX17" s="343"/>
      <c r="AY17" s="343"/>
      <c r="AZ17" s="343"/>
      <c r="BA17" s="344"/>
      <c r="BB17" s="344"/>
    </row>
    <row r="18" spans="1:88" s="336" customFormat="1" ht="6" customHeight="1" x14ac:dyDescent="0.3">
      <c r="K18" s="341" t="s">
        <v>6</v>
      </c>
      <c r="L18" s="341"/>
      <c r="M18" s="341"/>
      <c r="N18" s="341"/>
      <c r="O18" s="341"/>
      <c r="P18" s="341"/>
      <c r="Q18" s="341"/>
      <c r="R18" s="341"/>
      <c r="S18" s="341"/>
    </row>
    <row r="19" spans="1:88" s="336" customFormat="1" ht="15.75" customHeight="1" x14ac:dyDescent="0.3">
      <c r="G19" s="382" t="s">
        <v>200</v>
      </c>
      <c r="H19" s="382"/>
      <c r="I19" s="382"/>
      <c r="J19" s="382"/>
      <c r="K19" s="382"/>
      <c r="L19" s="382"/>
      <c r="M19" s="382"/>
      <c r="N19" s="382"/>
      <c r="O19" s="382"/>
      <c r="P19" s="382"/>
      <c r="Q19" s="382"/>
      <c r="R19" s="382"/>
      <c r="S19" s="382"/>
      <c r="T19" s="382"/>
      <c r="U19" s="382"/>
      <c r="V19" s="382"/>
      <c r="W19" s="382"/>
      <c r="X19" s="382"/>
      <c r="AI19" s="382" t="s">
        <v>195</v>
      </c>
      <c r="AJ19" s="382"/>
      <c r="AK19" s="382"/>
      <c r="AL19" s="382"/>
      <c r="AM19" s="382"/>
      <c r="AN19" s="382"/>
      <c r="AO19" s="382"/>
      <c r="AP19" s="382"/>
      <c r="AQ19" s="382"/>
      <c r="AR19" s="382"/>
      <c r="AS19" s="382"/>
      <c r="AT19" s="382"/>
      <c r="AU19" s="382"/>
      <c r="AV19" s="382"/>
      <c r="AW19" s="382"/>
      <c r="AX19" s="382"/>
      <c r="AY19" s="382"/>
      <c r="AZ19" s="382"/>
    </row>
    <row r="20" spans="1:88" s="336" customFormat="1" ht="7.5" customHeight="1" x14ac:dyDescent="0.3"/>
    <row r="21" spans="1:88" s="336" customFormat="1" ht="15.75" customHeight="1" x14ac:dyDescent="0.3">
      <c r="B21" s="341"/>
      <c r="C21" s="341"/>
      <c r="D21" s="341"/>
      <c r="E21" s="341"/>
      <c r="F21" s="341"/>
      <c r="G21" s="411" t="s">
        <v>196</v>
      </c>
      <c r="H21" s="411"/>
      <c r="I21" s="411"/>
      <c r="J21" s="411"/>
      <c r="K21" s="411"/>
      <c r="L21" s="411"/>
      <c r="M21" s="411"/>
      <c r="N21" s="411"/>
      <c r="O21" s="411"/>
      <c r="P21" s="411"/>
      <c r="Q21" s="411"/>
      <c r="R21" s="411"/>
      <c r="S21" s="411"/>
      <c r="T21" s="411"/>
      <c r="U21" s="411"/>
      <c r="V21" s="411"/>
      <c r="W21" s="411"/>
      <c r="X21" s="411"/>
      <c r="Y21" s="341"/>
      <c r="Z21" s="341"/>
      <c r="AA21" s="341"/>
      <c r="AB21" s="341"/>
      <c r="AC21" s="341"/>
      <c r="AD21" s="341"/>
      <c r="AE21" s="341"/>
      <c r="AG21" s="342"/>
      <c r="AH21" s="342"/>
      <c r="AI21" s="447" t="s">
        <v>197</v>
      </c>
      <c r="AJ21" s="447"/>
      <c r="AK21" s="447"/>
      <c r="AL21" s="447"/>
      <c r="AM21" s="447"/>
      <c r="AN21" s="447"/>
      <c r="AO21" s="447"/>
      <c r="AP21" s="447"/>
      <c r="AQ21" s="447"/>
      <c r="AR21" s="447"/>
      <c r="AS21" s="447"/>
      <c r="AT21" s="447"/>
      <c r="AU21" s="447"/>
      <c r="AV21" s="447"/>
      <c r="AW21" s="447"/>
      <c r="AX21" s="447"/>
      <c r="AY21" s="447"/>
      <c r="AZ21" s="447"/>
      <c r="BA21" s="342"/>
      <c r="BB21" s="342"/>
      <c r="BC21" s="342"/>
      <c r="BD21" s="342"/>
      <c r="BF21" s="341"/>
      <c r="BG21" s="341"/>
      <c r="BH21" s="341"/>
      <c r="BI21" s="341"/>
      <c r="BJ21" s="341"/>
      <c r="BK21" s="341"/>
      <c r="BL21" s="341"/>
      <c r="BM21" s="341"/>
      <c r="BN21" s="341"/>
      <c r="BO21" s="341"/>
      <c r="BP21" s="341"/>
      <c r="BQ21" s="341"/>
      <c r="BR21" s="341"/>
      <c r="BS21" s="341"/>
      <c r="BT21" s="341"/>
      <c r="BU21" s="341"/>
      <c r="BW21" s="411"/>
      <c r="BX21" s="411"/>
      <c r="BY21" s="411"/>
      <c r="BZ21" s="411"/>
      <c r="CA21" s="411"/>
      <c r="CB21" s="411"/>
      <c r="CC21" s="411"/>
      <c r="CD21" s="411"/>
      <c r="CE21" s="411"/>
      <c r="CF21" s="411"/>
      <c r="CG21" s="411"/>
      <c r="CH21" s="411"/>
      <c r="CI21" s="411"/>
      <c r="CJ21" s="411"/>
    </row>
    <row r="22" spans="1:88" ht="6" customHeight="1" thickBot="1" x14ac:dyDescent="0.35">
      <c r="J22" s="44"/>
    </row>
    <row r="23" spans="1:88" ht="14.4" thickBot="1" x14ac:dyDescent="0.3">
      <c r="A23" s="388" t="s">
        <v>164</v>
      </c>
      <c r="B23" s="389"/>
      <c r="C23" s="389"/>
      <c r="D23" s="389"/>
      <c r="E23" s="389"/>
      <c r="F23" s="389"/>
      <c r="G23" s="389"/>
      <c r="H23" s="389"/>
      <c r="I23" s="389"/>
      <c r="J23" s="389"/>
      <c r="K23" s="389"/>
      <c r="L23" s="389"/>
      <c r="M23" s="389"/>
      <c r="N23" s="389"/>
      <c r="O23" s="389"/>
      <c r="P23" s="389"/>
      <c r="Q23" s="389"/>
      <c r="R23" s="389"/>
      <c r="S23" s="389"/>
      <c r="T23" s="389"/>
      <c r="U23" s="389"/>
      <c r="V23" s="389"/>
      <c r="W23" s="389"/>
      <c r="X23" s="389"/>
      <c r="Y23" s="389"/>
      <c r="Z23" s="389"/>
      <c r="AA23" s="389"/>
      <c r="AB23" s="389"/>
      <c r="AC23" s="389"/>
      <c r="AD23" s="389"/>
      <c r="AE23" s="389"/>
      <c r="AF23" s="389"/>
      <c r="AG23" s="389"/>
      <c r="AH23" s="389"/>
      <c r="AI23" s="389"/>
      <c r="AJ23" s="389"/>
      <c r="AK23" s="389"/>
      <c r="AL23" s="389"/>
      <c r="AM23" s="389"/>
      <c r="AN23" s="389"/>
      <c r="AO23" s="389"/>
      <c r="AP23" s="389"/>
      <c r="AQ23" s="389"/>
      <c r="AR23" s="389"/>
      <c r="AS23" s="389"/>
      <c r="AT23" s="389"/>
      <c r="AU23" s="389"/>
      <c r="AV23" s="389"/>
      <c r="AW23" s="389"/>
      <c r="AX23" s="389"/>
      <c r="AY23" s="389"/>
      <c r="AZ23" s="389"/>
      <c r="BA23" s="390"/>
      <c r="BB23" s="412" t="s">
        <v>202</v>
      </c>
      <c r="BC23" s="413"/>
      <c r="BD23" s="413"/>
      <c r="BE23" s="413"/>
      <c r="BF23" s="413"/>
      <c r="BG23" s="413"/>
      <c r="BH23" s="413"/>
      <c r="BI23" s="414"/>
    </row>
    <row r="24" spans="1:88" s="316" customFormat="1" ht="17.25" customHeight="1" thickBot="1" x14ac:dyDescent="0.35">
      <c r="A24" s="391" t="s">
        <v>7</v>
      </c>
      <c r="B24" s="386" t="s">
        <v>8</v>
      </c>
      <c r="C24" s="396"/>
      <c r="D24" s="396"/>
      <c r="E24" s="396"/>
      <c r="F24" s="396"/>
      <c r="G24" s="386" t="s">
        <v>9</v>
      </c>
      <c r="H24" s="397"/>
      <c r="I24" s="397"/>
      <c r="J24" s="398"/>
      <c r="K24" s="386" t="s">
        <v>10</v>
      </c>
      <c r="L24" s="387"/>
      <c r="M24" s="387"/>
      <c r="N24" s="387"/>
      <c r="O24" s="386" t="s">
        <v>11</v>
      </c>
      <c r="P24" s="396"/>
      <c r="Q24" s="396"/>
      <c r="R24" s="396"/>
      <c r="S24" s="400"/>
      <c r="T24" s="399" t="s">
        <v>12</v>
      </c>
      <c r="U24" s="397"/>
      <c r="V24" s="397"/>
      <c r="W24" s="398"/>
      <c r="X24" s="386" t="s">
        <v>13</v>
      </c>
      <c r="Y24" s="387"/>
      <c r="Z24" s="387"/>
      <c r="AA24" s="395"/>
      <c r="AB24" s="386" t="s">
        <v>14</v>
      </c>
      <c r="AC24" s="396"/>
      <c r="AD24" s="396"/>
      <c r="AE24" s="396"/>
      <c r="AF24" s="396"/>
      <c r="AG24" s="386" t="s">
        <v>15</v>
      </c>
      <c r="AH24" s="397"/>
      <c r="AI24" s="397"/>
      <c r="AJ24" s="398"/>
      <c r="AK24" s="386" t="s">
        <v>16</v>
      </c>
      <c r="AL24" s="387"/>
      <c r="AM24" s="387"/>
      <c r="AN24" s="387"/>
      <c r="AO24" s="386" t="s">
        <v>17</v>
      </c>
      <c r="AP24" s="396"/>
      <c r="AQ24" s="396"/>
      <c r="AR24" s="396"/>
      <c r="AS24" s="400"/>
      <c r="AT24" s="399" t="s">
        <v>18</v>
      </c>
      <c r="AU24" s="397"/>
      <c r="AV24" s="397"/>
      <c r="AW24" s="398"/>
      <c r="AX24" s="386" t="s">
        <v>19</v>
      </c>
      <c r="AY24" s="387"/>
      <c r="AZ24" s="387"/>
      <c r="BA24" s="395"/>
      <c r="BB24" s="430" t="s">
        <v>7</v>
      </c>
      <c r="BC24" s="433" t="s">
        <v>203</v>
      </c>
      <c r="BD24" s="436" t="s">
        <v>204</v>
      </c>
      <c r="BE24" s="436" t="s">
        <v>30</v>
      </c>
      <c r="BF24" s="436" t="s">
        <v>205</v>
      </c>
      <c r="BG24" s="436" t="s">
        <v>31</v>
      </c>
      <c r="BH24" s="436" t="s">
        <v>32</v>
      </c>
      <c r="BI24" s="424" t="s">
        <v>206</v>
      </c>
    </row>
    <row r="25" spans="1:88" s="317" customFormat="1" ht="17.25" customHeight="1" thickBot="1" x14ac:dyDescent="0.3">
      <c r="A25" s="392"/>
      <c r="B25" s="120">
        <v>1</v>
      </c>
      <c r="C25" s="121">
        <v>2</v>
      </c>
      <c r="D25" s="121">
        <v>3</v>
      </c>
      <c r="E25" s="121">
        <v>4</v>
      </c>
      <c r="F25" s="128">
        <v>5</v>
      </c>
      <c r="G25" s="120">
        <v>6</v>
      </c>
      <c r="H25" s="121">
        <v>7</v>
      </c>
      <c r="I25" s="121">
        <v>8</v>
      </c>
      <c r="J25" s="124">
        <v>9</v>
      </c>
      <c r="K25" s="120">
        <v>10</v>
      </c>
      <c r="L25" s="121">
        <v>11</v>
      </c>
      <c r="M25" s="121">
        <v>12</v>
      </c>
      <c r="N25" s="125">
        <v>13</v>
      </c>
      <c r="O25" s="120">
        <v>14</v>
      </c>
      <c r="P25" s="121">
        <v>15</v>
      </c>
      <c r="Q25" s="121">
        <v>16</v>
      </c>
      <c r="R25" s="121">
        <v>17</v>
      </c>
      <c r="S25" s="122">
        <v>18</v>
      </c>
      <c r="T25" s="123">
        <v>19</v>
      </c>
      <c r="U25" s="121">
        <v>20</v>
      </c>
      <c r="V25" s="121">
        <v>21</v>
      </c>
      <c r="W25" s="124">
        <v>22</v>
      </c>
      <c r="X25" s="120">
        <v>23</v>
      </c>
      <c r="Y25" s="121">
        <v>24</v>
      </c>
      <c r="Z25" s="121">
        <v>25</v>
      </c>
      <c r="AA25" s="124">
        <v>26</v>
      </c>
      <c r="AB25" s="120">
        <v>27</v>
      </c>
      <c r="AC25" s="121">
        <v>28</v>
      </c>
      <c r="AD25" s="121">
        <v>29</v>
      </c>
      <c r="AE25" s="121">
        <v>30</v>
      </c>
      <c r="AF25" s="128">
        <v>31</v>
      </c>
      <c r="AG25" s="120">
        <v>32</v>
      </c>
      <c r="AH25" s="121">
        <v>33</v>
      </c>
      <c r="AI25" s="121">
        <v>34</v>
      </c>
      <c r="AJ25" s="122">
        <v>35</v>
      </c>
      <c r="AK25" s="120">
        <v>36</v>
      </c>
      <c r="AL25" s="121">
        <v>37</v>
      </c>
      <c r="AM25" s="121">
        <v>38</v>
      </c>
      <c r="AN25" s="125">
        <v>39</v>
      </c>
      <c r="AO25" s="120">
        <v>40</v>
      </c>
      <c r="AP25" s="121">
        <v>41</v>
      </c>
      <c r="AQ25" s="121">
        <v>42</v>
      </c>
      <c r="AR25" s="121">
        <v>43</v>
      </c>
      <c r="AS25" s="122">
        <v>44</v>
      </c>
      <c r="AT25" s="123">
        <v>45</v>
      </c>
      <c r="AU25" s="121">
        <v>46</v>
      </c>
      <c r="AV25" s="121">
        <v>47</v>
      </c>
      <c r="AW25" s="125">
        <v>48</v>
      </c>
      <c r="AX25" s="120">
        <v>49</v>
      </c>
      <c r="AY25" s="123">
        <v>50</v>
      </c>
      <c r="AZ25" s="126">
        <v>51</v>
      </c>
      <c r="BA25" s="127">
        <v>52</v>
      </c>
      <c r="BB25" s="431"/>
      <c r="BC25" s="434"/>
      <c r="BD25" s="437"/>
      <c r="BE25" s="437"/>
      <c r="BF25" s="437"/>
      <c r="BG25" s="437"/>
      <c r="BH25" s="437"/>
      <c r="BI25" s="425"/>
    </row>
    <row r="26" spans="1:88" s="36" customFormat="1" ht="17.25" customHeight="1" x14ac:dyDescent="0.25">
      <c r="A26" s="393"/>
      <c r="B26" s="98">
        <v>1</v>
      </c>
      <c r="C26" s="99">
        <v>8</v>
      </c>
      <c r="D26" s="99">
        <v>15</v>
      </c>
      <c r="E26" s="99">
        <v>22</v>
      </c>
      <c r="F26" s="129">
        <v>29</v>
      </c>
      <c r="G26" s="98">
        <v>6</v>
      </c>
      <c r="H26" s="99">
        <v>13</v>
      </c>
      <c r="I26" s="99">
        <v>20</v>
      </c>
      <c r="J26" s="100">
        <v>27</v>
      </c>
      <c r="K26" s="101">
        <v>3</v>
      </c>
      <c r="L26" s="99">
        <v>10</v>
      </c>
      <c r="M26" s="99">
        <v>17</v>
      </c>
      <c r="N26" s="100">
        <v>24</v>
      </c>
      <c r="O26" s="98">
        <v>1</v>
      </c>
      <c r="P26" s="99">
        <v>8</v>
      </c>
      <c r="Q26" s="99">
        <v>15</v>
      </c>
      <c r="R26" s="99">
        <v>22</v>
      </c>
      <c r="S26" s="131">
        <v>29</v>
      </c>
      <c r="T26" s="101">
        <v>5</v>
      </c>
      <c r="U26" s="99">
        <v>12</v>
      </c>
      <c r="V26" s="99">
        <v>19</v>
      </c>
      <c r="W26" s="100">
        <v>26</v>
      </c>
      <c r="X26" s="98">
        <v>2</v>
      </c>
      <c r="Y26" s="99">
        <v>9</v>
      </c>
      <c r="Z26" s="99">
        <v>16</v>
      </c>
      <c r="AA26" s="100">
        <v>23</v>
      </c>
      <c r="AB26" s="98">
        <v>2</v>
      </c>
      <c r="AC26" s="99">
        <v>9</v>
      </c>
      <c r="AD26" s="99">
        <v>16</v>
      </c>
      <c r="AE26" s="99">
        <v>23</v>
      </c>
      <c r="AF26" s="129">
        <v>30</v>
      </c>
      <c r="AG26" s="98">
        <v>6</v>
      </c>
      <c r="AH26" s="99">
        <v>13</v>
      </c>
      <c r="AI26" s="99">
        <v>20</v>
      </c>
      <c r="AJ26" s="100">
        <v>27</v>
      </c>
      <c r="AK26" s="98">
        <v>4</v>
      </c>
      <c r="AL26" s="99">
        <v>11</v>
      </c>
      <c r="AM26" s="99">
        <v>18</v>
      </c>
      <c r="AN26" s="100">
        <v>25</v>
      </c>
      <c r="AO26" s="98">
        <v>1</v>
      </c>
      <c r="AP26" s="99">
        <v>8</v>
      </c>
      <c r="AQ26" s="99">
        <v>15</v>
      </c>
      <c r="AR26" s="99">
        <v>22</v>
      </c>
      <c r="AS26" s="131">
        <v>29</v>
      </c>
      <c r="AT26" s="101">
        <v>6</v>
      </c>
      <c r="AU26" s="99">
        <v>13</v>
      </c>
      <c r="AV26" s="99">
        <v>20</v>
      </c>
      <c r="AW26" s="100">
        <v>27</v>
      </c>
      <c r="AX26" s="101">
        <v>3</v>
      </c>
      <c r="AY26" s="99">
        <v>10</v>
      </c>
      <c r="AZ26" s="99">
        <v>17</v>
      </c>
      <c r="BA26" s="100">
        <v>24</v>
      </c>
      <c r="BB26" s="431"/>
      <c r="BC26" s="434"/>
      <c r="BD26" s="437"/>
      <c r="BE26" s="437"/>
      <c r="BF26" s="437"/>
      <c r="BG26" s="437"/>
      <c r="BH26" s="437"/>
      <c r="BI26" s="425"/>
      <c r="BJ26" s="318"/>
      <c r="BK26" s="318"/>
      <c r="BL26" s="318"/>
      <c r="BM26" s="318"/>
      <c r="BN26" s="318"/>
      <c r="BO26" s="318"/>
      <c r="BP26" s="318"/>
      <c r="BQ26" s="318"/>
      <c r="BR26" s="318"/>
      <c r="BS26" s="318"/>
      <c r="BT26" s="318"/>
      <c r="BU26" s="318"/>
      <c r="BV26" s="318"/>
      <c r="BW26" s="318"/>
      <c r="BX26" s="318"/>
      <c r="BY26" s="318"/>
      <c r="BZ26" s="318"/>
      <c r="CA26" s="318"/>
      <c r="CB26" s="318"/>
      <c r="CC26" s="318"/>
      <c r="CD26" s="318"/>
      <c r="CE26" s="318"/>
      <c r="CF26" s="318"/>
      <c r="CG26" s="318"/>
      <c r="CH26" s="318"/>
    </row>
    <row r="27" spans="1:88" s="36" customFormat="1" ht="17.25" customHeight="1" thickBot="1" x14ac:dyDescent="0.3">
      <c r="A27" s="394"/>
      <c r="B27" s="106">
        <v>7</v>
      </c>
      <c r="C27" s="107">
        <v>14</v>
      </c>
      <c r="D27" s="107">
        <v>21</v>
      </c>
      <c r="E27" s="107">
        <v>28</v>
      </c>
      <c r="F27" s="130">
        <v>5</v>
      </c>
      <c r="G27" s="106">
        <v>12</v>
      </c>
      <c r="H27" s="107">
        <v>19</v>
      </c>
      <c r="I27" s="107">
        <v>26</v>
      </c>
      <c r="J27" s="108">
        <v>2</v>
      </c>
      <c r="K27" s="109">
        <v>9</v>
      </c>
      <c r="L27" s="107">
        <v>16</v>
      </c>
      <c r="M27" s="107">
        <v>23</v>
      </c>
      <c r="N27" s="108">
        <v>30</v>
      </c>
      <c r="O27" s="106">
        <v>7</v>
      </c>
      <c r="P27" s="107">
        <v>14</v>
      </c>
      <c r="Q27" s="107">
        <v>21</v>
      </c>
      <c r="R27" s="107">
        <v>28</v>
      </c>
      <c r="S27" s="132">
        <v>4</v>
      </c>
      <c r="T27" s="109">
        <v>11</v>
      </c>
      <c r="U27" s="107">
        <v>18</v>
      </c>
      <c r="V27" s="107">
        <v>25</v>
      </c>
      <c r="W27" s="108">
        <v>1</v>
      </c>
      <c r="X27" s="106">
        <v>8</v>
      </c>
      <c r="Y27" s="107">
        <v>15</v>
      </c>
      <c r="Z27" s="107">
        <v>22</v>
      </c>
      <c r="AA27" s="108">
        <v>1</v>
      </c>
      <c r="AB27" s="106">
        <v>8</v>
      </c>
      <c r="AC27" s="107">
        <v>15</v>
      </c>
      <c r="AD27" s="107">
        <v>22</v>
      </c>
      <c r="AE27" s="107">
        <v>29</v>
      </c>
      <c r="AF27" s="130">
        <v>5</v>
      </c>
      <c r="AG27" s="106">
        <v>12</v>
      </c>
      <c r="AH27" s="107">
        <v>19</v>
      </c>
      <c r="AI27" s="107">
        <v>26</v>
      </c>
      <c r="AJ27" s="108">
        <v>3</v>
      </c>
      <c r="AK27" s="106">
        <v>10</v>
      </c>
      <c r="AL27" s="107">
        <v>17</v>
      </c>
      <c r="AM27" s="107">
        <v>24</v>
      </c>
      <c r="AN27" s="108">
        <v>31</v>
      </c>
      <c r="AO27" s="106">
        <v>7</v>
      </c>
      <c r="AP27" s="107">
        <v>14</v>
      </c>
      <c r="AQ27" s="107">
        <v>21</v>
      </c>
      <c r="AR27" s="107">
        <v>28</v>
      </c>
      <c r="AS27" s="132">
        <v>5</v>
      </c>
      <c r="AT27" s="109">
        <v>12</v>
      </c>
      <c r="AU27" s="107">
        <v>19</v>
      </c>
      <c r="AV27" s="107">
        <v>26</v>
      </c>
      <c r="AW27" s="108">
        <v>2</v>
      </c>
      <c r="AX27" s="109">
        <v>9</v>
      </c>
      <c r="AY27" s="107">
        <v>16</v>
      </c>
      <c r="AZ27" s="107">
        <v>23</v>
      </c>
      <c r="BA27" s="108">
        <v>30</v>
      </c>
      <c r="BB27" s="432"/>
      <c r="BC27" s="435"/>
      <c r="BD27" s="438"/>
      <c r="BE27" s="438"/>
      <c r="BF27" s="438"/>
      <c r="BG27" s="438"/>
      <c r="BH27" s="438"/>
      <c r="BI27" s="426"/>
      <c r="BJ27" s="318"/>
      <c r="BK27" s="318"/>
      <c r="BL27" s="318"/>
      <c r="BM27" s="318"/>
      <c r="BN27" s="318"/>
      <c r="BO27" s="318"/>
      <c r="BP27" s="318"/>
      <c r="BQ27" s="318"/>
      <c r="BR27" s="318"/>
      <c r="BS27" s="318"/>
      <c r="BT27" s="318"/>
      <c r="BU27" s="318"/>
      <c r="BV27" s="318"/>
      <c r="BW27" s="318"/>
      <c r="BX27" s="318"/>
      <c r="BY27" s="318"/>
      <c r="BZ27" s="318"/>
      <c r="CA27" s="318"/>
      <c r="CB27" s="318"/>
      <c r="CC27" s="318"/>
      <c r="CD27" s="318"/>
      <c r="CE27" s="318"/>
      <c r="CF27" s="318"/>
      <c r="CG27" s="318"/>
      <c r="CH27" s="318"/>
    </row>
    <row r="28" spans="1:88" ht="13.8" x14ac:dyDescent="0.25">
      <c r="A28" s="319" t="s">
        <v>20</v>
      </c>
      <c r="B28" s="98" t="s">
        <v>21</v>
      </c>
      <c r="C28" s="99" t="s">
        <v>21</v>
      </c>
      <c r="D28" s="99" t="s">
        <v>21</v>
      </c>
      <c r="E28" s="99" t="s">
        <v>21</v>
      </c>
      <c r="F28" s="129" t="s">
        <v>21</v>
      </c>
      <c r="G28" s="98" t="s">
        <v>21</v>
      </c>
      <c r="H28" s="99" t="s">
        <v>21</v>
      </c>
      <c r="I28" s="99" t="s">
        <v>21</v>
      </c>
      <c r="J28" s="100" t="s">
        <v>21</v>
      </c>
      <c r="K28" s="101" t="s">
        <v>21</v>
      </c>
      <c r="L28" s="99" t="s">
        <v>21</v>
      </c>
      <c r="M28" s="99" t="s">
        <v>21</v>
      </c>
      <c r="N28" s="100" t="s">
        <v>21</v>
      </c>
      <c r="O28" s="98" t="s">
        <v>21</v>
      </c>
      <c r="P28" s="99" t="s">
        <v>21</v>
      </c>
      <c r="Q28" s="99" t="s">
        <v>22</v>
      </c>
      <c r="R28" s="99" t="s">
        <v>22</v>
      </c>
      <c r="S28" s="131" t="s">
        <v>22</v>
      </c>
      <c r="T28" s="101" t="s">
        <v>23</v>
      </c>
      <c r="U28" s="99" t="s">
        <v>23</v>
      </c>
      <c r="V28" s="99" t="s">
        <v>24</v>
      </c>
      <c r="W28" s="100" t="s">
        <v>24</v>
      </c>
      <c r="X28" s="98" t="s">
        <v>24</v>
      </c>
      <c r="Y28" s="99" t="s">
        <v>24</v>
      </c>
      <c r="Z28" s="99" t="s">
        <v>21</v>
      </c>
      <c r="AA28" s="100" t="s">
        <v>21</v>
      </c>
      <c r="AB28" s="98" t="s">
        <v>21</v>
      </c>
      <c r="AC28" s="99" t="s">
        <v>21</v>
      </c>
      <c r="AD28" s="99" t="s">
        <v>21</v>
      </c>
      <c r="AE28" s="99" t="s">
        <v>21</v>
      </c>
      <c r="AF28" s="129" t="s">
        <v>21</v>
      </c>
      <c r="AG28" s="98" t="s">
        <v>21</v>
      </c>
      <c r="AH28" s="99" t="s">
        <v>21</v>
      </c>
      <c r="AI28" s="99" t="s">
        <v>21</v>
      </c>
      <c r="AJ28" s="100" t="s">
        <v>21</v>
      </c>
      <c r="AK28" s="98" t="s">
        <v>21</v>
      </c>
      <c r="AL28" s="99" t="s">
        <v>21</v>
      </c>
      <c r="AM28" s="99" t="s">
        <v>21</v>
      </c>
      <c r="AN28" s="100" t="s">
        <v>21</v>
      </c>
      <c r="AO28" s="98" t="s">
        <v>22</v>
      </c>
      <c r="AP28" s="99" t="s">
        <v>22</v>
      </c>
      <c r="AQ28" s="99" t="s">
        <v>22</v>
      </c>
      <c r="AR28" s="99" t="s">
        <v>23</v>
      </c>
      <c r="AS28" s="131" t="s">
        <v>23</v>
      </c>
      <c r="AT28" s="101" t="s">
        <v>23</v>
      </c>
      <c r="AU28" s="99" t="s">
        <v>23</v>
      </c>
      <c r="AV28" s="99" t="s">
        <v>23</v>
      </c>
      <c r="AW28" s="100" t="s">
        <v>23</v>
      </c>
      <c r="AX28" s="101" t="s">
        <v>23</v>
      </c>
      <c r="AY28" s="99" t="s">
        <v>23</v>
      </c>
      <c r="AZ28" s="99" t="s">
        <v>23</v>
      </c>
      <c r="BA28" s="100" t="s">
        <v>23</v>
      </c>
      <c r="BB28" s="345" t="s">
        <v>207</v>
      </c>
      <c r="BC28" s="346">
        <v>30</v>
      </c>
      <c r="BD28" s="347">
        <v>6</v>
      </c>
      <c r="BE28" s="347">
        <v>4</v>
      </c>
      <c r="BF28" s="347"/>
      <c r="BG28" s="347"/>
      <c r="BH28" s="347">
        <v>12</v>
      </c>
      <c r="BI28" s="348">
        <v>52</v>
      </c>
    </row>
    <row r="29" spans="1:88" ht="14.4" thickBot="1" x14ac:dyDescent="0.3">
      <c r="A29" s="320" t="s">
        <v>125</v>
      </c>
      <c r="B29" s="106" t="s">
        <v>21</v>
      </c>
      <c r="C29" s="107" t="s">
        <v>21</v>
      </c>
      <c r="D29" s="107" t="s">
        <v>21</v>
      </c>
      <c r="E29" s="107" t="s">
        <v>21</v>
      </c>
      <c r="F29" s="130" t="s">
        <v>21</v>
      </c>
      <c r="G29" s="106" t="s">
        <v>21</v>
      </c>
      <c r="H29" s="107" t="s">
        <v>21</v>
      </c>
      <c r="I29" s="107" t="s">
        <v>21</v>
      </c>
      <c r="J29" s="108" t="s">
        <v>21</v>
      </c>
      <c r="K29" s="109" t="s">
        <v>21</v>
      </c>
      <c r="L29" s="107" t="s">
        <v>21</v>
      </c>
      <c r="M29" s="107" t="s">
        <v>21</v>
      </c>
      <c r="N29" s="108" t="s">
        <v>21</v>
      </c>
      <c r="O29" s="106" t="s">
        <v>21</v>
      </c>
      <c r="P29" s="107" t="s">
        <v>21</v>
      </c>
      <c r="Q29" s="107" t="s">
        <v>22</v>
      </c>
      <c r="R29" s="107" t="s">
        <v>22</v>
      </c>
      <c r="S29" s="132" t="s">
        <v>22</v>
      </c>
      <c r="T29" s="109" t="s">
        <v>23</v>
      </c>
      <c r="U29" s="107" t="s">
        <v>23</v>
      </c>
      <c r="V29" s="107" t="s">
        <v>24</v>
      </c>
      <c r="W29" s="108" t="s">
        <v>24</v>
      </c>
      <c r="X29" s="106" t="s">
        <v>24</v>
      </c>
      <c r="Y29" s="107" t="s">
        <v>24</v>
      </c>
      <c r="Z29" s="107" t="s">
        <v>21</v>
      </c>
      <c r="AA29" s="108" t="s">
        <v>21</v>
      </c>
      <c r="AB29" s="106" t="s">
        <v>21</v>
      </c>
      <c r="AC29" s="107" t="s">
        <v>21</v>
      </c>
      <c r="AD29" s="107" t="s">
        <v>21</v>
      </c>
      <c r="AE29" s="107" t="s">
        <v>21</v>
      </c>
      <c r="AF29" s="130" t="s">
        <v>21</v>
      </c>
      <c r="AG29" s="106" t="s">
        <v>21</v>
      </c>
      <c r="AH29" s="107" t="s">
        <v>21</v>
      </c>
      <c r="AI29" s="107" t="s">
        <v>21</v>
      </c>
      <c r="AJ29" s="108" t="s">
        <v>21</v>
      </c>
      <c r="AK29" s="106" t="s">
        <v>21</v>
      </c>
      <c r="AL29" s="107" t="s">
        <v>21</v>
      </c>
      <c r="AM29" s="107" t="s">
        <v>21</v>
      </c>
      <c r="AN29" s="108" t="s">
        <v>22</v>
      </c>
      <c r="AO29" s="106" t="s">
        <v>22</v>
      </c>
      <c r="AP29" s="107" t="s">
        <v>22</v>
      </c>
      <c r="AQ29" s="107" t="s">
        <v>26</v>
      </c>
      <c r="AR29" s="107"/>
      <c r="AS29" s="132"/>
      <c r="AT29" s="109"/>
      <c r="AU29" s="107"/>
      <c r="AV29" s="107"/>
      <c r="AW29" s="108"/>
      <c r="AX29" s="109"/>
      <c r="AY29" s="107"/>
      <c r="AZ29" s="107"/>
      <c r="BA29" s="108"/>
      <c r="BB29" s="349" t="s">
        <v>25</v>
      </c>
      <c r="BC29" s="350">
        <v>29</v>
      </c>
      <c r="BD29" s="351">
        <v>6</v>
      </c>
      <c r="BE29" s="351">
        <v>4</v>
      </c>
      <c r="BF29" s="351"/>
      <c r="BG29" s="351">
        <v>1</v>
      </c>
      <c r="BH29" s="351">
        <v>2</v>
      </c>
      <c r="BI29" s="352">
        <v>42</v>
      </c>
    </row>
    <row r="30" spans="1:88" ht="16.2" thickBot="1" x14ac:dyDescent="0.35">
      <c r="A30" s="58" t="s">
        <v>27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427" t="s">
        <v>208</v>
      </c>
      <c r="BB30" s="428"/>
      <c r="BC30" s="353">
        <v>59</v>
      </c>
      <c r="BD30" s="354">
        <v>12</v>
      </c>
      <c r="BE30" s="354">
        <v>8</v>
      </c>
      <c r="BF30" s="354"/>
      <c r="BG30" s="354">
        <v>1</v>
      </c>
      <c r="BH30" s="354">
        <v>14</v>
      </c>
      <c r="BI30" s="355">
        <v>94</v>
      </c>
    </row>
    <row r="31" spans="1:88" ht="7.5" customHeight="1" x14ac:dyDescent="0.25">
      <c r="A31" s="45"/>
    </row>
    <row r="32" spans="1:88" s="46" customFormat="1" ht="15" customHeight="1" x14ac:dyDescent="0.2">
      <c r="A32" s="356"/>
      <c r="B32" s="356"/>
      <c r="C32" s="356"/>
      <c r="D32" s="356"/>
      <c r="E32" s="356"/>
      <c r="F32" s="356"/>
      <c r="G32" s="356"/>
      <c r="H32" s="429" t="s">
        <v>28</v>
      </c>
      <c r="I32" s="429"/>
      <c r="J32" s="429"/>
      <c r="K32" s="429"/>
      <c r="L32" s="429"/>
      <c r="M32" s="429"/>
      <c r="N32" s="429"/>
      <c r="O32" s="429"/>
      <c r="P32" s="429"/>
      <c r="Q32" s="429"/>
      <c r="R32" s="429"/>
      <c r="T32" s="429"/>
      <c r="U32" s="429"/>
      <c r="V32" s="429"/>
      <c r="W32" s="429"/>
      <c r="X32" s="429"/>
      <c r="Y32" s="429"/>
      <c r="Z32" s="429"/>
      <c r="AA32" s="429"/>
      <c r="AB32" s="429"/>
      <c r="AC32" s="429"/>
      <c r="AD32" s="429"/>
      <c r="AI32" s="429" t="s">
        <v>29</v>
      </c>
      <c r="AJ32" s="429"/>
      <c r="AK32" s="429"/>
      <c r="AL32" s="429"/>
      <c r="AM32" s="429"/>
      <c r="AN32" s="429"/>
      <c r="AO32" s="429"/>
      <c r="AP32" s="429"/>
      <c r="AQ32" s="429"/>
      <c r="AR32" s="429"/>
      <c r="AS32" s="429"/>
      <c r="AT32" s="429"/>
      <c r="AU32" s="429"/>
      <c r="AV32" s="429"/>
      <c r="AW32" s="429"/>
      <c r="AX32" s="429"/>
      <c r="AY32" s="429"/>
      <c r="AZ32" s="429"/>
    </row>
    <row r="33" spans="1:54" s="45" customFormat="1" ht="6" customHeight="1" thickBot="1" x14ac:dyDescent="0.25">
      <c r="A33" s="357"/>
      <c r="B33" s="357"/>
      <c r="C33" s="357"/>
      <c r="D33" s="357"/>
      <c r="E33" s="357"/>
      <c r="F33" s="357"/>
      <c r="G33" s="357"/>
      <c r="H33" s="357"/>
      <c r="I33" s="357"/>
      <c r="J33" s="357"/>
      <c r="K33" s="357"/>
      <c r="L33" s="357"/>
      <c r="M33" s="357"/>
      <c r="N33" s="357"/>
      <c r="O33" s="357"/>
      <c r="P33" s="357"/>
      <c r="AG33" s="47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</row>
    <row r="34" spans="1:54" s="45" customFormat="1" ht="36" customHeight="1" x14ac:dyDescent="0.2">
      <c r="A34" s="358"/>
      <c r="B34" s="358"/>
      <c r="C34" s="358"/>
      <c r="D34" s="358"/>
      <c r="E34" s="358"/>
      <c r="F34" s="358"/>
      <c r="G34" s="383" t="s">
        <v>33</v>
      </c>
      <c r="H34" s="384"/>
      <c r="I34" s="384"/>
      <c r="J34" s="384"/>
      <c r="K34" s="384"/>
      <c r="L34" s="384"/>
      <c r="M34" s="384"/>
      <c r="N34" s="384"/>
      <c r="O34" s="384"/>
      <c r="P34" s="385"/>
      <c r="Q34" s="404" t="s">
        <v>34</v>
      </c>
      <c r="R34" s="404"/>
      <c r="S34" s="404" t="s">
        <v>35</v>
      </c>
      <c r="T34" s="405"/>
      <c r="AG34" s="48"/>
      <c r="AH34" s="406" t="s">
        <v>114</v>
      </c>
      <c r="AI34" s="407"/>
      <c r="AJ34" s="407"/>
      <c r="AK34" s="407"/>
      <c r="AL34" s="407"/>
      <c r="AM34" s="407"/>
      <c r="AN34" s="407"/>
      <c r="AO34" s="407"/>
      <c r="AP34" s="407"/>
      <c r="AQ34" s="407"/>
      <c r="AR34" s="408"/>
      <c r="AS34" s="409" t="s">
        <v>115</v>
      </c>
      <c r="AT34" s="410"/>
      <c r="AU34" s="410"/>
      <c r="AV34" s="410"/>
      <c r="AW34" s="410"/>
      <c r="AX34" s="410"/>
      <c r="AY34" s="410"/>
      <c r="AZ34" s="410"/>
      <c r="BA34" s="401" t="s">
        <v>34</v>
      </c>
      <c r="BB34" s="402"/>
    </row>
    <row r="35" spans="1:54" s="45" customFormat="1" ht="23.25" customHeight="1" x14ac:dyDescent="0.2">
      <c r="A35" s="356"/>
      <c r="B35" s="359"/>
      <c r="C35" s="359"/>
      <c r="D35" s="359"/>
      <c r="E35" s="359"/>
      <c r="F35" s="359"/>
      <c r="G35" s="439" t="s">
        <v>152</v>
      </c>
      <c r="H35" s="440"/>
      <c r="I35" s="440"/>
      <c r="J35" s="440"/>
      <c r="K35" s="440"/>
      <c r="L35" s="440"/>
      <c r="M35" s="440"/>
      <c r="N35" s="440"/>
      <c r="O35" s="440"/>
      <c r="P35" s="441"/>
      <c r="Q35" s="403">
        <v>1.2</v>
      </c>
      <c r="R35" s="403"/>
      <c r="S35" s="448">
        <v>4</v>
      </c>
      <c r="T35" s="449"/>
      <c r="AG35" s="48"/>
      <c r="AH35" s="450" t="s">
        <v>84</v>
      </c>
      <c r="AI35" s="451"/>
      <c r="AJ35" s="451"/>
      <c r="AK35" s="451"/>
      <c r="AL35" s="451"/>
      <c r="AM35" s="451"/>
      <c r="AN35" s="451"/>
      <c r="AO35" s="451"/>
      <c r="AP35" s="451"/>
      <c r="AQ35" s="451"/>
      <c r="AR35" s="451"/>
      <c r="AS35" s="463" t="s">
        <v>121</v>
      </c>
      <c r="AT35" s="464"/>
      <c r="AU35" s="464"/>
      <c r="AV35" s="464"/>
      <c r="AW35" s="464"/>
      <c r="AX35" s="464"/>
      <c r="AY35" s="464"/>
      <c r="AZ35" s="465"/>
      <c r="BA35" s="455">
        <v>4</v>
      </c>
      <c r="BB35" s="456"/>
    </row>
    <row r="36" spans="1:54" s="45" customFormat="1" ht="23.25" customHeight="1" thickBot="1" x14ac:dyDescent="0.25">
      <c r="A36" s="356"/>
      <c r="B36" s="359"/>
      <c r="C36" s="359"/>
      <c r="D36" s="359"/>
      <c r="E36" s="359"/>
      <c r="F36" s="359"/>
      <c r="G36" s="442" t="s">
        <v>153</v>
      </c>
      <c r="H36" s="443"/>
      <c r="I36" s="443"/>
      <c r="J36" s="443"/>
      <c r="K36" s="443"/>
      <c r="L36" s="443"/>
      <c r="M36" s="443"/>
      <c r="N36" s="443"/>
      <c r="O36" s="443"/>
      <c r="P36" s="444"/>
      <c r="Q36" s="452">
        <v>3.4</v>
      </c>
      <c r="R36" s="452"/>
      <c r="S36" s="453">
        <v>4</v>
      </c>
      <c r="T36" s="454"/>
      <c r="AG36" s="48"/>
      <c r="AH36" s="450" t="s">
        <v>85</v>
      </c>
      <c r="AI36" s="451"/>
      <c r="AJ36" s="451"/>
      <c r="AK36" s="451"/>
      <c r="AL36" s="451"/>
      <c r="AM36" s="451"/>
      <c r="AN36" s="451"/>
      <c r="AO36" s="451"/>
      <c r="AP36" s="451"/>
      <c r="AQ36" s="451"/>
      <c r="AR36" s="451"/>
      <c r="AS36" s="466"/>
      <c r="AT36" s="467"/>
      <c r="AU36" s="467"/>
      <c r="AV36" s="467"/>
      <c r="AW36" s="467"/>
      <c r="AX36" s="467"/>
      <c r="AY36" s="467"/>
      <c r="AZ36" s="468"/>
      <c r="BA36" s="457"/>
      <c r="BB36" s="458"/>
    </row>
    <row r="37" spans="1:54" s="45" customFormat="1" ht="23.25" customHeight="1" x14ac:dyDescent="0.2">
      <c r="A37" s="356"/>
      <c r="B37" s="356"/>
      <c r="C37" s="356"/>
      <c r="D37" s="356"/>
      <c r="E37" s="356"/>
      <c r="F37" s="356"/>
      <c r="G37" s="356"/>
      <c r="H37" s="356"/>
      <c r="I37" s="356"/>
      <c r="J37" s="356"/>
      <c r="K37" s="356"/>
      <c r="L37" s="356"/>
      <c r="M37" s="356"/>
      <c r="N37" s="356"/>
      <c r="O37" s="356"/>
      <c r="P37" s="356"/>
      <c r="Q37" s="49"/>
      <c r="R37" s="49"/>
      <c r="AG37" s="48"/>
      <c r="AH37" s="450" t="s">
        <v>146</v>
      </c>
      <c r="AI37" s="451"/>
      <c r="AJ37" s="451"/>
      <c r="AK37" s="451"/>
      <c r="AL37" s="451"/>
      <c r="AM37" s="451"/>
      <c r="AN37" s="451"/>
      <c r="AO37" s="451"/>
      <c r="AP37" s="451"/>
      <c r="AQ37" s="451"/>
      <c r="AR37" s="451"/>
      <c r="AS37" s="466"/>
      <c r="AT37" s="467"/>
      <c r="AU37" s="467"/>
      <c r="AV37" s="467"/>
      <c r="AW37" s="467"/>
      <c r="AX37" s="467"/>
      <c r="AY37" s="467"/>
      <c r="AZ37" s="468"/>
      <c r="BA37" s="457"/>
      <c r="BB37" s="458"/>
    </row>
    <row r="38" spans="1:54" s="45" customFormat="1" ht="23.25" customHeight="1" thickBot="1" x14ac:dyDescent="0.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49"/>
      <c r="R38" s="49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48"/>
      <c r="AH38" s="461" t="s">
        <v>82</v>
      </c>
      <c r="AI38" s="462"/>
      <c r="AJ38" s="462"/>
      <c r="AK38" s="462"/>
      <c r="AL38" s="462"/>
      <c r="AM38" s="462"/>
      <c r="AN38" s="462"/>
      <c r="AO38" s="462"/>
      <c r="AP38" s="462"/>
      <c r="AQ38" s="462"/>
      <c r="AR38" s="462"/>
      <c r="AS38" s="469"/>
      <c r="AT38" s="470"/>
      <c r="AU38" s="470"/>
      <c r="AV38" s="470"/>
      <c r="AW38" s="470"/>
      <c r="AX38" s="470"/>
      <c r="AY38" s="470"/>
      <c r="AZ38" s="471"/>
      <c r="BA38" s="459"/>
      <c r="BB38" s="460"/>
    </row>
    <row r="41" spans="1:54" ht="12.75" customHeight="1" x14ac:dyDescent="0.25"/>
    <row r="42" spans="1:54" ht="12.75" customHeight="1" x14ac:dyDescent="0.25"/>
  </sheetData>
  <mergeCells count="65">
    <mergeCell ref="G35:P35"/>
    <mergeCell ref="G36:P36"/>
    <mergeCell ref="I4:AQ4"/>
    <mergeCell ref="BG24:BG27"/>
    <mergeCell ref="BH24:BH27"/>
    <mergeCell ref="G21:X21"/>
    <mergeCell ref="AI21:AZ21"/>
    <mergeCell ref="S35:T35"/>
    <mergeCell ref="AH35:AR35"/>
    <mergeCell ref="Q36:R36"/>
    <mergeCell ref="S36:T36"/>
    <mergeCell ref="AH36:AR36"/>
    <mergeCell ref="BA35:BB38"/>
    <mergeCell ref="AH37:AR37"/>
    <mergeCell ref="AH38:AR38"/>
    <mergeCell ref="AS35:AZ38"/>
    <mergeCell ref="BI24:BI27"/>
    <mergeCell ref="BA30:BB30"/>
    <mergeCell ref="H32:R32"/>
    <mergeCell ref="BB24:BB27"/>
    <mergeCell ref="BC24:BC27"/>
    <mergeCell ref="BD24:BD27"/>
    <mergeCell ref="BE24:BE27"/>
    <mergeCell ref="BF24:BF27"/>
    <mergeCell ref="T32:AD32"/>
    <mergeCell ref="AI32:AZ32"/>
    <mergeCell ref="BW21:CJ21"/>
    <mergeCell ref="BB23:BI23"/>
    <mergeCell ref="A1:BB1"/>
    <mergeCell ref="G15:X15"/>
    <mergeCell ref="AI15:AZ15"/>
    <mergeCell ref="G17:X17"/>
    <mergeCell ref="I2:AQ2"/>
    <mergeCell ref="I3:AQ3"/>
    <mergeCell ref="L6:AM6"/>
    <mergeCell ref="L7:AM7"/>
    <mergeCell ref="L9:AM9"/>
    <mergeCell ref="L13:AM13"/>
    <mergeCell ref="L8:AM8"/>
    <mergeCell ref="L10:AM10"/>
    <mergeCell ref="L11:AM11"/>
    <mergeCell ref="L12:AM12"/>
    <mergeCell ref="AO24:AS24"/>
    <mergeCell ref="BA34:BB34"/>
    <mergeCell ref="Q35:R35"/>
    <mergeCell ref="Q34:R34"/>
    <mergeCell ref="S34:T34"/>
    <mergeCell ref="AH34:AR34"/>
    <mergeCell ref="AS34:AZ34"/>
    <mergeCell ref="G19:X19"/>
    <mergeCell ref="AI19:AZ19"/>
    <mergeCell ref="G34:P34"/>
    <mergeCell ref="K24:N24"/>
    <mergeCell ref="A23:BA23"/>
    <mergeCell ref="A24:A27"/>
    <mergeCell ref="X24:AA24"/>
    <mergeCell ref="AK24:AN24"/>
    <mergeCell ref="AX24:BA24"/>
    <mergeCell ref="B24:F24"/>
    <mergeCell ref="G24:J24"/>
    <mergeCell ref="AT24:AW24"/>
    <mergeCell ref="O24:S24"/>
    <mergeCell ref="T24:W24"/>
    <mergeCell ref="AB24:AF24"/>
    <mergeCell ref="AG24:AJ24"/>
  </mergeCells>
  <printOptions horizontalCentered="1"/>
  <pageMargins left="0.35433070866141736" right="0.27559055118110237" top="0.19685039370078741" bottom="0.19685039370078741" header="0" footer="0"/>
  <pageSetup paperSize="9" scale="72" orientation="landscape" r:id="rId1"/>
  <headerFooter differentFirst="1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1"/>
  <sheetViews>
    <sheetView tabSelected="1" view="pageBreakPreview" topLeftCell="A33" zoomScale="85" zoomScaleNormal="85" zoomScaleSheetLayoutView="85" workbookViewId="0">
      <selection activeCell="J21" sqref="J21"/>
    </sheetView>
  </sheetViews>
  <sheetFormatPr defaultColWidth="9.109375" defaultRowHeight="13.8" x14ac:dyDescent="0.3"/>
  <cols>
    <col min="1" max="1" width="9.109375" style="19"/>
    <col min="2" max="2" width="52.44140625" style="19" customWidth="1"/>
    <col min="3" max="3" width="4" style="19" customWidth="1"/>
    <col min="4" max="4" width="4.6640625" style="19" customWidth="1"/>
    <col min="5" max="5" width="3.88671875" style="19" customWidth="1"/>
    <col min="6" max="6" width="5.5546875" style="19" customWidth="1"/>
    <col min="7" max="7" width="6.33203125" style="19" customWidth="1"/>
    <col min="8" max="8" width="9" style="19" customWidth="1"/>
    <col min="9" max="9" width="6.88671875" style="19" customWidth="1"/>
    <col min="10" max="10" width="5.44140625" style="19" customWidth="1"/>
    <col min="11" max="12" width="5.109375" style="19" customWidth="1"/>
    <col min="13" max="13" width="9.109375" style="19"/>
    <col min="14" max="17" width="6.5546875" style="19" customWidth="1"/>
    <col min="18" max="18" width="5.5546875" style="15" customWidth="1"/>
    <col min="19" max="23" width="5.5546875" style="19" customWidth="1"/>
    <col min="24" max="16384" width="9.109375" style="19"/>
  </cols>
  <sheetData>
    <row r="1" spans="1:30" ht="20.25" customHeight="1" thickBot="1" x14ac:dyDescent="0.35">
      <c r="A1" s="480" t="s">
        <v>162</v>
      </c>
      <c r="B1" s="481"/>
      <c r="C1" s="481"/>
      <c r="D1" s="481"/>
      <c r="E1" s="481"/>
      <c r="F1" s="481"/>
      <c r="G1" s="481"/>
      <c r="H1" s="481"/>
      <c r="I1" s="481"/>
      <c r="J1" s="481"/>
      <c r="K1" s="481"/>
      <c r="L1" s="481"/>
      <c r="M1" s="481"/>
      <c r="N1" s="481"/>
      <c r="O1" s="481"/>
      <c r="P1" s="481"/>
      <c r="Q1" s="481"/>
    </row>
    <row r="2" spans="1:30" ht="27" customHeight="1" x14ac:dyDescent="0.3">
      <c r="A2" s="482" t="s">
        <v>36</v>
      </c>
      <c r="B2" s="484" t="s">
        <v>37</v>
      </c>
      <c r="C2" s="487" t="s">
        <v>38</v>
      </c>
      <c r="D2" s="487"/>
      <c r="E2" s="487"/>
      <c r="F2" s="488"/>
      <c r="G2" s="489" t="s">
        <v>39</v>
      </c>
      <c r="H2" s="491" t="s">
        <v>40</v>
      </c>
      <c r="I2" s="492"/>
      <c r="J2" s="492"/>
      <c r="K2" s="492"/>
      <c r="L2" s="492"/>
      <c r="M2" s="493"/>
      <c r="N2" s="494" t="s">
        <v>41</v>
      </c>
      <c r="O2" s="495"/>
      <c r="P2" s="495"/>
      <c r="Q2" s="496"/>
    </row>
    <row r="3" spans="1:30" ht="15" customHeight="1" x14ac:dyDescent="0.3">
      <c r="A3" s="483"/>
      <c r="B3" s="485"/>
      <c r="C3" s="497" t="s">
        <v>42</v>
      </c>
      <c r="D3" s="497" t="s">
        <v>43</v>
      </c>
      <c r="E3" s="498" t="s">
        <v>44</v>
      </c>
      <c r="F3" s="499"/>
      <c r="G3" s="490"/>
      <c r="H3" s="503" t="s">
        <v>45</v>
      </c>
      <c r="I3" s="504" t="s">
        <v>46</v>
      </c>
      <c r="J3" s="504"/>
      <c r="K3" s="504"/>
      <c r="L3" s="505"/>
      <c r="M3" s="506" t="s">
        <v>47</v>
      </c>
      <c r="N3" s="507" t="s">
        <v>48</v>
      </c>
      <c r="O3" s="498"/>
      <c r="P3" s="508" t="s">
        <v>49</v>
      </c>
      <c r="Q3" s="509"/>
    </row>
    <row r="4" spans="1:30" ht="16.5" customHeight="1" x14ac:dyDescent="0.3">
      <c r="A4" s="483"/>
      <c r="B4" s="485"/>
      <c r="C4" s="497"/>
      <c r="D4" s="497"/>
      <c r="E4" s="497" t="s">
        <v>50</v>
      </c>
      <c r="F4" s="510" t="s">
        <v>51</v>
      </c>
      <c r="G4" s="490"/>
      <c r="H4" s="503"/>
      <c r="I4" s="513" t="s">
        <v>52</v>
      </c>
      <c r="J4" s="504" t="s">
        <v>53</v>
      </c>
      <c r="K4" s="504"/>
      <c r="L4" s="505"/>
      <c r="M4" s="506"/>
      <c r="N4" s="514" t="s">
        <v>54</v>
      </c>
      <c r="O4" s="515"/>
      <c r="P4" s="515"/>
      <c r="Q4" s="516"/>
    </row>
    <row r="5" spans="1:30" ht="14.25" customHeight="1" x14ac:dyDescent="0.3">
      <c r="A5" s="483"/>
      <c r="B5" s="485"/>
      <c r="C5" s="497"/>
      <c r="D5" s="497"/>
      <c r="E5" s="497"/>
      <c r="F5" s="511"/>
      <c r="G5" s="490"/>
      <c r="H5" s="503"/>
      <c r="I5" s="513"/>
      <c r="J5" s="513" t="s">
        <v>55</v>
      </c>
      <c r="K5" s="513" t="s">
        <v>56</v>
      </c>
      <c r="L5" s="517" t="s">
        <v>57</v>
      </c>
      <c r="M5" s="506"/>
      <c r="N5" s="134">
        <v>1</v>
      </c>
      <c r="O5" s="133">
        <f>N5+1</f>
        <v>2</v>
      </c>
      <c r="P5" s="135">
        <f>O5+1</f>
        <v>3</v>
      </c>
      <c r="Q5" s="136">
        <f>P5+1</f>
        <v>4</v>
      </c>
    </row>
    <row r="6" spans="1:30" ht="16.5" customHeight="1" x14ac:dyDescent="0.3">
      <c r="A6" s="483"/>
      <c r="B6" s="485"/>
      <c r="C6" s="497"/>
      <c r="D6" s="497"/>
      <c r="E6" s="497"/>
      <c r="F6" s="511"/>
      <c r="G6" s="490"/>
      <c r="H6" s="503"/>
      <c r="I6" s="513"/>
      <c r="J6" s="513"/>
      <c r="K6" s="513"/>
      <c r="L6" s="517"/>
      <c r="M6" s="506"/>
      <c r="N6" s="518" t="s">
        <v>58</v>
      </c>
      <c r="O6" s="519"/>
      <c r="P6" s="519"/>
      <c r="Q6" s="520"/>
    </row>
    <row r="7" spans="1:30" ht="27.75" customHeight="1" x14ac:dyDescent="0.3">
      <c r="A7" s="483"/>
      <c r="B7" s="486"/>
      <c r="C7" s="497"/>
      <c r="D7" s="497"/>
      <c r="E7" s="497"/>
      <c r="F7" s="512"/>
      <c r="G7" s="490"/>
      <c r="H7" s="503"/>
      <c r="I7" s="513"/>
      <c r="J7" s="513"/>
      <c r="K7" s="513"/>
      <c r="L7" s="517"/>
      <c r="M7" s="506"/>
      <c r="N7" s="134">
        <v>15</v>
      </c>
      <c r="O7" s="133">
        <v>15</v>
      </c>
      <c r="P7" s="135">
        <v>15</v>
      </c>
      <c r="Q7" s="136">
        <v>14</v>
      </c>
    </row>
    <row r="8" spans="1:30" ht="14.4" thickBot="1" x14ac:dyDescent="0.35">
      <c r="A8" s="1">
        <v>1</v>
      </c>
      <c r="B8" s="2">
        <f>A8+1</f>
        <v>2</v>
      </c>
      <c r="C8" s="2">
        <f t="shared" ref="C8:Q8" si="0">B8+1</f>
        <v>3</v>
      </c>
      <c r="D8" s="2">
        <f t="shared" si="0"/>
        <v>4</v>
      </c>
      <c r="E8" s="2">
        <f t="shared" si="0"/>
        <v>5</v>
      </c>
      <c r="F8" s="3">
        <f t="shared" si="0"/>
        <v>6</v>
      </c>
      <c r="G8" s="4">
        <f t="shared" si="0"/>
        <v>7</v>
      </c>
      <c r="H8" s="5">
        <f t="shared" si="0"/>
        <v>8</v>
      </c>
      <c r="I8" s="2">
        <f t="shared" si="0"/>
        <v>9</v>
      </c>
      <c r="J8" s="2">
        <f t="shared" si="0"/>
        <v>10</v>
      </c>
      <c r="K8" s="2">
        <f t="shared" si="0"/>
        <v>11</v>
      </c>
      <c r="L8" s="2">
        <f t="shared" si="0"/>
        <v>12</v>
      </c>
      <c r="M8" s="4">
        <f t="shared" si="0"/>
        <v>13</v>
      </c>
      <c r="N8" s="2">
        <f>M8+1</f>
        <v>14</v>
      </c>
      <c r="O8" s="2">
        <f t="shared" si="0"/>
        <v>15</v>
      </c>
      <c r="P8" s="66">
        <f t="shared" si="0"/>
        <v>16</v>
      </c>
      <c r="Q8" s="67">
        <f t="shared" si="0"/>
        <v>17</v>
      </c>
    </row>
    <row r="9" spans="1:30" ht="18" customHeight="1" thickBot="1" x14ac:dyDescent="0.35">
      <c r="A9" s="521" t="s">
        <v>59</v>
      </c>
      <c r="B9" s="522"/>
      <c r="C9" s="522"/>
      <c r="D9" s="522"/>
      <c r="E9" s="522"/>
      <c r="F9" s="522"/>
      <c r="G9" s="522"/>
      <c r="H9" s="522"/>
      <c r="I9" s="522"/>
      <c r="J9" s="522"/>
      <c r="K9" s="522"/>
      <c r="L9" s="522"/>
      <c r="M9" s="522"/>
      <c r="N9" s="522"/>
      <c r="O9" s="522"/>
      <c r="P9" s="522"/>
      <c r="Q9" s="523"/>
    </row>
    <row r="10" spans="1:30" ht="16.5" customHeight="1" thickBot="1" x14ac:dyDescent="0.35">
      <c r="A10" s="500" t="s">
        <v>60</v>
      </c>
      <c r="B10" s="501"/>
      <c r="C10" s="501"/>
      <c r="D10" s="501"/>
      <c r="E10" s="501"/>
      <c r="F10" s="501"/>
      <c r="G10" s="501"/>
      <c r="H10" s="501"/>
      <c r="I10" s="501"/>
      <c r="J10" s="501"/>
      <c r="K10" s="501"/>
      <c r="L10" s="501"/>
      <c r="M10" s="501"/>
      <c r="N10" s="501"/>
      <c r="O10" s="501"/>
      <c r="P10" s="501"/>
      <c r="Q10" s="502"/>
    </row>
    <row r="11" spans="1:30" s="113" customFormat="1" ht="31.2" x14ac:dyDescent="0.3">
      <c r="A11" s="158" t="s">
        <v>61</v>
      </c>
      <c r="B11" s="157" t="s">
        <v>71</v>
      </c>
      <c r="C11" s="159"/>
      <c r="D11" s="159">
        <v>1</v>
      </c>
      <c r="E11" s="159"/>
      <c r="F11" s="160"/>
      <c r="G11" s="161">
        <v>4</v>
      </c>
      <c r="H11" s="162">
        <f>G11*30</f>
        <v>120</v>
      </c>
      <c r="I11" s="163">
        <f>SUM(J11:L11)</f>
        <v>44</v>
      </c>
      <c r="J11" s="164">
        <v>30</v>
      </c>
      <c r="K11" s="164"/>
      <c r="L11" s="165">
        <v>14</v>
      </c>
      <c r="M11" s="166">
        <f>H11-I11</f>
        <v>76</v>
      </c>
      <c r="N11" s="167">
        <v>3</v>
      </c>
      <c r="O11" s="168"/>
      <c r="P11" s="169"/>
      <c r="Q11" s="170"/>
      <c r="R11" s="171">
        <f>I11/H11</f>
        <v>0.36666666666666664</v>
      </c>
      <c r="S11" s="171" t="str">
        <f>IF(R11&gt;50%,R11,"")</f>
        <v/>
      </c>
      <c r="T11" s="172">
        <v>4</v>
      </c>
      <c r="U11" s="172"/>
      <c r="V11" s="172"/>
      <c r="W11" s="172"/>
    </row>
    <row r="12" spans="1:30" s="186" customFormat="1" ht="31.2" x14ac:dyDescent="0.3">
      <c r="A12" s="158" t="s">
        <v>63</v>
      </c>
      <c r="B12" s="173" t="s">
        <v>144</v>
      </c>
      <c r="C12" s="174"/>
      <c r="D12" s="174">
        <v>1</v>
      </c>
      <c r="E12" s="175"/>
      <c r="F12" s="176"/>
      <c r="G12" s="177">
        <v>4</v>
      </c>
      <c r="H12" s="178">
        <f t="shared" ref="H12" si="1">G12*30</f>
        <v>120</v>
      </c>
      <c r="I12" s="163">
        <f>SUM(J12:L12)</f>
        <v>44</v>
      </c>
      <c r="J12" s="174">
        <v>30</v>
      </c>
      <c r="K12" s="174"/>
      <c r="L12" s="179">
        <v>14</v>
      </c>
      <c r="M12" s="180">
        <f t="shared" ref="M12" si="2">H12-I12</f>
        <v>76</v>
      </c>
      <c r="N12" s="181">
        <v>3</v>
      </c>
      <c r="O12" s="174"/>
      <c r="P12" s="169"/>
      <c r="Q12" s="182"/>
      <c r="R12" s="171">
        <f t="shared" ref="R12" si="3">I12/H12</f>
        <v>0.36666666666666664</v>
      </c>
      <c r="S12" s="171" t="str">
        <f>IF(R12&gt;50%,R12,"")</f>
        <v/>
      </c>
      <c r="T12" s="183">
        <v>4</v>
      </c>
      <c r="U12" s="183"/>
      <c r="V12" s="183"/>
      <c r="W12" s="184"/>
      <c r="X12" s="185"/>
      <c r="Z12" s="113"/>
      <c r="AA12" s="113"/>
      <c r="AB12" s="113"/>
      <c r="AC12" s="113"/>
      <c r="AD12" s="113"/>
    </row>
    <row r="13" spans="1:30" s="113" customFormat="1" ht="46.8" x14ac:dyDescent="0.3">
      <c r="A13" s="158" t="s">
        <v>65</v>
      </c>
      <c r="B13" s="187" t="s">
        <v>133</v>
      </c>
      <c r="C13" s="159"/>
      <c r="D13" s="159">
        <v>1.2</v>
      </c>
      <c r="E13" s="159"/>
      <c r="F13" s="160"/>
      <c r="G13" s="161">
        <v>4</v>
      </c>
      <c r="H13" s="162">
        <f t="shared" ref="H13:H14" si="4">G13*30</f>
        <v>120</v>
      </c>
      <c r="I13" s="163">
        <f t="shared" ref="I13:I14" si="5">SUM(J13:L13)</f>
        <v>60</v>
      </c>
      <c r="J13" s="164">
        <v>14</v>
      </c>
      <c r="K13" s="164"/>
      <c r="L13" s="165">
        <v>46</v>
      </c>
      <c r="M13" s="166">
        <f t="shared" ref="M13:M14" si="6">H13-I13</f>
        <v>60</v>
      </c>
      <c r="N13" s="167">
        <v>2</v>
      </c>
      <c r="O13" s="168">
        <v>2</v>
      </c>
      <c r="P13" s="169"/>
      <c r="Q13" s="170"/>
      <c r="R13" s="171">
        <f t="shared" ref="R13:R14" si="7">I13/H13</f>
        <v>0.5</v>
      </c>
      <c r="S13" s="171" t="str">
        <f t="shared" ref="S13:S14" si="8">IF(R13&gt;50%,R13,"")</f>
        <v/>
      </c>
      <c r="T13" s="188">
        <v>1</v>
      </c>
      <c r="U13" s="188">
        <v>3</v>
      </c>
      <c r="V13" s="172"/>
      <c r="W13" s="172"/>
    </row>
    <row r="14" spans="1:30" s="113" customFormat="1" ht="15.6" x14ac:dyDescent="0.3">
      <c r="A14" s="158" t="s">
        <v>66</v>
      </c>
      <c r="B14" s="189" t="s">
        <v>67</v>
      </c>
      <c r="C14" s="159">
        <v>2</v>
      </c>
      <c r="D14" s="159">
        <v>1</v>
      </c>
      <c r="E14" s="159"/>
      <c r="F14" s="160"/>
      <c r="G14" s="161">
        <v>4</v>
      </c>
      <c r="H14" s="162">
        <f t="shared" si="4"/>
        <v>120</v>
      </c>
      <c r="I14" s="163">
        <f t="shared" si="5"/>
        <v>60</v>
      </c>
      <c r="J14" s="164">
        <v>16</v>
      </c>
      <c r="K14" s="164"/>
      <c r="L14" s="165">
        <v>44</v>
      </c>
      <c r="M14" s="166">
        <f t="shared" si="6"/>
        <v>60</v>
      </c>
      <c r="N14" s="167">
        <v>2</v>
      </c>
      <c r="O14" s="168">
        <v>2</v>
      </c>
      <c r="P14" s="169"/>
      <c r="Q14" s="170"/>
      <c r="R14" s="171">
        <f t="shared" si="7"/>
        <v>0.5</v>
      </c>
      <c r="S14" s="171" t="str">
        <f t="shared" si="8"/>
        <v/>
      </c>
      <c r="T14" s="188">
        <v>1</v>
      </c>
      <c r="U14" s="188">
        <v>3</v>
      </c>
      <c r="V14" s="172"/>
      <c r="W14" s="172"/>
    </row>
    <row r="15" spans="1:30" s="113" customFormat="1" ht="15.6" x14ac:dyDescent="0.3">
      <c r="A15" s="158" t="s">
        <v>68</v>
      </c>
      <c r="B15" s="190" t="s">
        <v>62</v>
      </c>
      <c r="C15" s="191"/>
      <c r="D15" s="192">
        <v>2</v>
      </c>
      <c r="E15" s="191"/>
      <c r="F15" s="193"/>
      <c r="G15" s="194">
        <v>4</v>
      </c>
      <c r="H15" s="178">
        <f>G15*30</f>
        <v>120</v>
      </c>
      <c r="I15" s="195">
        <f>SUM(J15:L15)</f>
        <v>44</v>
      </c>
      <c r="J15" s="196">
        <v>30</v>
      </c>
      <c r="K15" s="196"/>
      <c r="L15" s="197">
        <v>14</v>
      </c>
      <c r="M15" s="198">
        <f>H15-I15</f>
        <v>76</v>
      </c>
      <c r="N15" s="167"/>
      <c r="O15" s="199">
        <v>3</v>
      </c>
      <c r="P15" s="169"/>
      <c r="Q15" s="170"/>
      <c r="R15" s="171">
        <f>I15/H15</f>
        <v>0.36666666666666664</v>
      </c>
      <c r="S15" s="171" t="str">
        <f>IF(R15&gt;50%,R15,"")</f>
        <v/>
      </c>
      <c r="T15" s="172"/>
      <c r="U15" s="172">
        <v>4</v>
      </c>
      <c r="V15" s="172"/>
      <c r="W15" s="172"/>
    </row>
    <row r="16" spans="1:30" s="113" customFormat="1" ht="15.6" x14ac:dyDescent="0.3">
      <c r="A16" s="158" t="s">
        <v>69</v>
      </c>
      <c r="B16" s="190" t="s">
        <v>70</v>
      </c>
      <c r="C16" s="191"/>
      <c r="D16" s="192">
        <v>2</v>
      </c>
      <c r="E16" s="191"/>
      <c r="F16" s="193"/>
      <c r="G16" s="194">
        <v>4</v>
      </c>
      <c r="H16" s="178">
        <f>G16*30</f>
        <v>120</v>
      </c>
      <c r="I16" s="195">
        <f>SUM(J16:L16)</f>
        <v>44</v>
      </c>
      <c r="J16" s="196">
        <v>30</v>
      </c>
      <c r="K16" s="196"/>
      <c r="L16" s="197">
        <v>14</v>
      </c>
      <c r="M16" s="198">
        <f>H16-I16</f>
        <v>76</v>
      </c>
      <c r="N16" s="167"/>
      <c r="O16" s="199">
        <v>3</v>
      </c>
      <c r="P16" s="169"/>
      <c r="Q16" s="170"/>
      <c r="R16" s="171"/>
      <c r="S16" s="171"/>
      <c r="T16" s="172"/>
      <c r="U16" s="172">
        <v>4</v>
      </c>
      <c r="V16" s="172"/>
      <c r="W16" s="172"/>
    </row>
    <row r="17" spans="1:256" s="185" customFormat="1" ht="16.2" thickBot="1" x14ac:dyDescent="0.35">
      <c r="A17" s="360" t="s">
        <v>211</v>
      </c>
      <c r="B17" s="361" t="s">
        <v>210</v>
      </c>
      <c r="C17" s="362"/>
      <c r="D17" s="362">
        <v>3</v>
      </c>
      <c r="E17" s="362"/>
      <c r="F17" s="363"/>
      <c r="G17" s="364">
        <v>3</v>
      </c>
      <c r="H17" s="365">
        <f>G17*30</f>
        <v>90</v>
      </c>
      <c r="I17" s="366">
        <f>SUM(J17:L17)</f>
        <v>60</v>
      </c>
      <c r="J17" s="367">
        <v>36</v>
      </c>
      <c r="K17" s="367"/>
      <c r="L17" s="368">
        <v>24</v>
      </c>
      <c r="M17" s="369">
        <f>H17-I17</f>
        <v>30</v>
      </c>
      <c r="N17" s="370"/>
      <c r="O17" s="371"/>
      <c r="P17" s="362">
        <v>4</v>
      </c>
      <c r="Q17" s="372"/>
      <c r="R17" s="373">
        <f>I17/H17</f>
        <v>0.66666666666666663</v>
      </c>
      <c r="S17" s="373">
        <f>IF(R17&gt;50%,R17,"")</f>
        <v>0.66666666666666663</v>
      </c>
      <c r="T17" s="371"/>
      <c r="U17" s="371"/>
      <c r="V17" s="371">
        <v>3</v>
      </c>
      <c r="W17" s="371"/>
    </row>
    <row r="18" spans="1:256" ht="17.25" customHeight="1" thickBot="1" x14ac:dyDescent="0.35">
      <c r="A18" s="80"/>
      <c r="B18" s="81" t="s">
        <v>104</v>
      </c>
      <c r="C18" s="82">
        <v>1</v>
      </c>
      <c r="D18" s="82">
        <v>7</v>
      </c>
      <c r="E18" s="82"/>
      <c r="F18" s="83"/>
      <c r="G18" s="84">
        <f>SUM(G11:G17)</f>
        <v>27</v>
      </c>
      <c r="H18" s="85">
        <f t="shared" ref="H18:Q18" si="9">SUM(H11:H17)</f>
        <v>810</v>
      </c>
      <c r="I18" s="85">
        <f t="shared" si="9"/>
        <v>356</v>
      </c>
      <c r="J18" s="85">
        <f t="shared" si="9"/>
        <v>186</v>
      </c>
      <c r="K18" s="85">
        <f t="shared" si="9"/>
        <v>0</v>
      </c>
      <c r="L18" s="86">
        <f t="shared" si="9"/>
        <v>170</v>
      </c>
      <c r="M18" s="84">
        <f t="shared" si="9"/>
        <v>454</v>
      </c>
      <c r="N18" s="87">
        <f t="shared" si="9"/>
        <v>10</v>
      </c>
      <c r="O18" s="87">
        <f t="shared" si="9"/>
        <v>10</v>
      </c>
      <c r="P18" s="87">
        <f t="shared" si="9"/>
        <v>4</v>
      </c>
      <c r="Q18" s="88">
        <f t="shared" si="9"/>
        <v>0</v>
      </c>
      <c r="T18" s="52"/>
      <c r="U18" s="53"/>
      <c r="V18" s="53"/>
      <c r="W18" s="53"/>
    </row>
    <row r="19" spans="1:256" ht="16.2" thickBot="1" x14ac:dyDescent="0.35">
      <c r="A19" s="500" t="s">
        <v>72</v>
      </c>
      <c r="B19" s="501"/>
      <c r="C19" s="501"/>
      <c r="D19" s="501"/>
      <c r="E19" s="501"/>
      <c r="F19" s="501"/>
      <c r="G19" s="501"/>
      <c r="H19" s="501"/>
      <c r="I19" s="501"/>
      <c r="J19" s="501"/>
      <c r="K19" s="501"/>
      <c r="L19" s="501"/>
      <c r="M19" s="501"/>
      <c r="N19" s="501"/>
      <c r="O19" s="501"/>
      <c r="P19" s="501"/>
      <c r="Q19" s="502"/>
      <c r="T19" s="54"/>
      <c r="U19" s="54"/>
      <c r="V19" s="54"/>
      <c r="W19" s="54"/>
    </row>
    <row r="20" spans="1:256" s="61" customFormat="1" ht="20.25" customHeight="1" thickBot="1" x14ac:dyDescent="0.35">
      <c r="A20" s="68"/>
      <c r="B20" s="69" t="s">
        <v>103</v>
      </c>
      <c r="C20" s="70"/>
      <c r="D20" s="71">
        <v>1</v>
      </c>
      <c r="E20" s="70"/>
      <c r="F20" s="72"/>
      <c r="G20" s="73">
        <f>SUM(G21:G21)</f>
        <v>4</v>
      </c>
      <c r="H20" s="74">
        <f>SUM(H21:H21)</f>
        <v>120</v>
      </c>
      <c r="I20" s="75">
        <f>SUM(I21:I21)</f>
        <v>46</v>
      </c>
      <c r="J20" s="75"/>
      <c r="K20" s="76"/>
      <c r="L20" s="77"/>
      <c r="M20" s="78">
        <f>SUM(M21:M21)</f>
        <v>74</v>
      </c>
      <c r="N20" s="79">
        <f>SUM(N21:N21)</f>
        <v>0</v>
      </c>
      <c r="O20" s="75">
        <f>SUM(O21:O21)</f>
        <v>0</v>
      </c>
      <c r="P20" s="75">
        <f>SUM(P21:P21)</f>
        <v>3</v>
      </c>
      <c r="Q20" s="77">
        <f>SUM(Q21:Q21)</f>
        <v>0</v>
      </c>
      <c r="R20" s="15"/>
      <c r="S20" s="19"/>
      <c r="T20" s="62"/>
      <c r="U20" s="62"/>
      <c r="V20" s="62"/>
      <c r="W20" s="62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  <c r="IL20" s="19"/>
      <c r="IM20" s="19"/>
      <c r="IN20" s="19"/>
      <c r="IO20" s="19"/>
      <c r="IP20" s="19"/>
      <c r="IQ20" s="19"/>
      <c r="IR20" s="19"/>
      <c r="IS20" s="19"/>
      <c r="IT20" s="19"/>
      <c r="IU20" s="19"/>
      <c r="IV20" s="19"/>
    </row>
    <row r="21" spans="1:256" s="185" customFormat="1" ht="51" customHeight="1" thickBot="1" x14ac:dyDescent="0.35">
      <c r="A21" s="200" t="s">
        <v>73</v>
      </c>
      <c r="B21" s="201" t="s">
        <v>118</v>
      </c>
      <c r="C21" s="175"/>
      <c r="D21" s="174">
        <v>3</v>
      </c>
      <c r="E21" s="175"/>
      <c r="F21" s="176"/>
      <c r="G21" s="374">
        <v>4</v>
      </c>
      <c r="H21" s="178">
        <f>G21*30</f>
        <v>120</v>
      </c>
      <c r="I21" s="378">
        <v>46</v>
      </c>
      <c r="J21" s="381">
        <v>24</v>
      </c>
      <c r="K21" s="174"/>
      <c r="L21" s="179">
        <v>22</v>
      </c>
      <c r="M21" s="180">
        <f>H21-I21</f>
        <v>74</v>
      </c>
      <c r="N21" s="202"/>
      <c r="O21" s="203"/>
      <c r="P21" s="169">
        <v>3</v>
      </c>
      <c r="Q21" s="170"/>
      <c r="R21" s="171">
        <f>I21/H21</f>
        <v>0.38333333333333336</v>
      </c>
      <c r="S21" s="171" t="str">
        <f>IF(R21&gt;50%,R21,"")</f>
        <v/>
      </c>
      <c r="T21" s="183"/>
      <c r="U21" s="183"/>
      <c r="V21" s="375">
        <v>4</v>
      </c>
      <c r="W21" s="183"/>
    </row>
    <row r="22" spans="1:256" ht="16.2" thickBot="1" x14ac:dyDescent="0.35">
      <c r="A22" s="524" t="s">
        <v>74</v>
      </c>
      <c r="B22" s="525"/>
      <c r="C22" s="6">
        <f>C20+C18</f>
        <v>1</v>
      </c>
      <c r="D22" s="6">
        <f>D20+D18</f>
        <v>8</v>
      </c>
      <c r="E22" s="6"/>
      <c r="F22" s="10"/>
      <c r="G22" s="11">
        <f t="shared" ref="G22:Q22" si="10">SUM(G18,G20)</f>
        <v>31</v>
      </c>
      <c r="H22" s="12">
        <f t="shared" si="10"/>
        <v>930</v>
      </c>
      <c r="I22" s="13">
        <f t="shared" si="10"/>
        <v>402</v>
      </c>
      <c r="J22" s="13">
        <f t="shared" si="10"/>
        <v>186</v>
      </c>
      <c r="K22" s="13">
        <f t="shared" si="10"/>
        <v>0</v>
      </c>
      <c r="L22" s="14">
        <f t="shared" si="10"/>
        <v>170</v>
      </c>
      <c r="M22" s="11">
        <f t="shared" si="10"/>
        <v>528</v>
      </c>
      <c r="N22" s="16">
        <f t="shared" si="10"/>
        <v>10</v>
      </c>
      <c r="O22" s="13">
        <f t="shared" si="10"/>
        <v>10</v>
      </c>
      <c r="P22" s="13">
        <f t="shared" si="10"/>
        <v>7</v>
      </c>
      <c r="Q22" s="14">
        <f t="shared" si="10"/>
        <v>0</v>
      </c>
      <c r="T22" s="53"/>
      <c r="U22" s="53"/>
      <c r="V22" s="53"/>
      <c r="W22" s="53"/>
    </row>
    <row r="23" spans="1:256" ht="16.2" thickBot="1" x14ac:dyDescent="0.35">
      <c r="A23" s="526" t="s">
        <v>97</v>
      </c>
      <c r="B23" s="527"/>
      <c r="C23" s="527"/>
      <c r="D23" s="527"/>
      <c r="E23" s="527"/>
      <c r="F23" s="527"/>
      <c r="G23" s="527"/>
      <c r="H23" s="527"/>
      <c r="I23" s="527"/>
      <c r="J23" s="527"/>
      <c r="K23" s="527"/>
      <c r="L23" s="527"/>
      <c r="M23" s="527"/>
      <c r="N23" s="527"/>
      <c r="O23" s="527"/>
      <c r="P23" s="527"/>
      <c r="Q23" s="528"/>
      <c r="T23" s="54"/>
      <c r="U23" s="54"/>
      <c r="V23" s="54"/>
      <c r="W23" s="54"/>
    </row>
    <row r="24" spans="1:256" s="20" customFormat="1" ht="16.2" thickBot="1" x14ac:dyDescent="0.35">
      <c r="A24" s="500" t="s">
        <v>98</v>
      </c>
      <c r="B24" s="501"/>
      <c r="C24" s="501"/>
      <c r="D24" s="501"/>
      <c r="E24" s="501"/>
      <c r="F24" s="501"/>
      <c r="G24" s="501"/>
      <c r="H24" s="501"/>
      <c r="I24" s="501"/>
      <c r="J24" s="501"/>
      <c r="K24" s="501"/>
      <c r="L24" s="501"/>
      <c r="M24" s="501"/>
      <c r="N24" s="501"/>
      <c r="O24" s="501"/>
      <c r="P24" s="501"/>
      <c r="Q24" s="502"/>
      <c r="R24" s="15"/>
      <c r="S24" s="19"/>
      <c r="T24" s="54"/>
      <c r="U24" s="54"/>
      <c r="V24" s="54"/>
      <c r="W24" s="54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</row>
    <row r="25" spans="1:256" s="21" customFormat="1" ht="31.2" x14ac:dyDescent="0.3">
      <c r="A25" s="158" t="s">
        <v>75</v>
      </c>
      <c r="B25" s="204" t="s">
        <v>167</v>
      </c>
      <c r="C25" s="205">
        <v>1</v>
      </c>
      <c r="D25" s="159"/>
      <c r="E25" s="168"/>
      <c r="F25" s="206"/>
      <c r="G25" s="207">
        <v>5</v>
      </c>
      <c r="H25" s="208">
        <f t="shared" ref="H25:H40" si="11">G25*30</f>
        <v>150</v>
      </c>
      <c r="I25" s="195">
        <f t="shared" ref="I25:I40" si="12">SUM(J25:L25)</f>
        <v>52</v>
      </c>
      <c r="J25" s="209">
        <v>30</v>
      </c>
      <c r="K25" s="210"/>
      <c r="L25" s="211">
        <v>22</v>
      </c>
      <c r="M25" s="180">
        <f t="shared" ref="M25:M40" si="13">H25-I25</f>
        <v>98</v>
      </c>
      <c r="N25" s="212">
        <v>3.5</v>
      </c>
      <c r="O25" s="213"/>
      <c r="P25" s="169"/>
      <c r="Q25" s="170"/>
      <c r="R25" s="171">
        <f t="shared" ref="R25:R40" si="14">I25/H25</f>
        <v>0.34666666666666668</v>
      </c>
      <c r="S25" s="171" t="str">
        <f t="shared" ref="S25:S40" si="15">IF(R25&gt;50%,R25,"")</f>
        <v/>
      </c>
      <c r="T25" s="214">
        <v>5</v>
      </c>
      <c r="U25" s="214"/>
      <c r="V25" s="215"/>
      <c r="W25" s="215"/>
    </row>
    <row r="26" spans="1:256" s="21" customFormat="1" ht="15.6" x14ac:dyDescent="0.3">
      <c r="A26" s="158" t="s">
        <v>76</v>
      </c>
      <c r="B26" s="204" t="s">
        <v>168</v>
      </c>
      <c r="C26" s="205">
        <v>1</v>
      </c>
      <c r="D26" s="159"/>
      <c r="E26" s="168"/>
      <c r="F26" s="206"/>
      <c r="G26" s="207">
        <v>4</v>
      </c>
      <c r="H26" s="208">
        <f t="shared" si="11"/>
        <v>120</v>
      </c>
      <c r="I26" s="195">
        <f t="shared" si="12"/>
        <v>44</v>
      </c>
      <c r="J26" s="209">
        <v>22</v>
      </c>
      <c r="K26" s="210"/>
      <c r="L26" s="211">
        <v>22</v>
      </c>
      <c r="M26" s="180">
        <f t="shared" si="13"/>
        <v>76</v>
      </c>
      <c r="N26" s="212">
        <v>3</v>
      </c>
      <c r="O26" s="213"/>
      <c r="P26" s="169"/>
      <c r="Q26" s="170"/>
      <c r="R26" s="171">
        <f t="shared" si="14"/>
        <v>0.36666666666666664</v>
      </c>
      <c r="S26" s="171" t="str">
        <f t="shared" si="15"/>
        <v/>
      </c>
      <c r="T26" s="214">
        <v>4</v>
      </c>
      <c r="U26" s="214"/>
      <c r="V26" s="215"/>
      <c r="W26" s="215"/>
    </row>
    <row r="27" spans="1:256" s="185" customFormat="1" ht="16.5" customHeight="1" x14ac:dyDescent="0.3">
      <c r="A27" s="158" t="s">
        <v>77</v>
      </c>
      <c r="B27" s="173" t="s">
        <v>151</v>
      </c>
      <c r="C27" s="174"/>
      <c r="D27" s="174">
        <v>1</v>
      </c>
      <c r="E27" s="175"/>
      <c r="F27" s="176"/>
      <c r="G27" s="177">
        <v>3</v>
      </c>
      <c r="H27" s="208">
        <f t="shared" si="11"/>
        <v>90</v>
      </c>
      <c r="I27" s="195">
        <f t="shared" si="12"/>
        <v>30</v>
      </c>
      <c r="J27" s="174">
        <v>16</v>
      </c>
      <c r="K27" s="174"/>
      <c r="L27" s="179">
        <v>14</v>
      </c>
      <c r="M27" s="180">
        <f t="shared" si="13"/>
        <v>60</v>
      </c>
      <c r="N27" s="181">
        <v>2</v>
      </c>
      <c r="O27" s="174"/>
      <c r="P27" s="216"/>
      <c r="Q27" s="182"/>
      <c r="R27" s="171">
        <f t="shared" si="14"/>
        <v>0.33333333333333331</v>
      </c>
      <c r="S27" s="171" t="str">
        <f t="shared" si="15"/>
        <v/>
      </c>
      <c r="T27" s="183">
        <v>3</v>
      </c>
      <c r="U27" s="183"/>
      <c r="V27" s="183"/>
      <c r="W27" s="183"/>
    </row>
    <row r="28" spans="1:256" s="113" customFormat="1" ht="15.6" x14ac:dyDescent="0.3">
      <c r="A28" s="158" t="s">
        <v>78</v>
      </c>
      <c r="B28" s="157" t="s">
        <v>64</v>
      </c>
      <c r="C28" s="159">
        <v>2</v>
      </c>
      <c r="D28" s="159">
        <v>1</v>
      </c>
      <c r="E28" s="159"/>
      <c r="F28" s="160"/>
      <c r="G28" s="161">
        <v>4</v>
      </c>
      <c r="H28" s="162">
        <f>G28*30</f>
        <v>120</v>
      </c>
      <c r="I28" s="163">
        <f>SUM(J28:L28)</f>
        <v>46</v>
      </c>
      <c r="J28" s="164">
        <v>16</v>
      </c>
      <c r="K28" s="164"/>
      <c r="L28" s="165">
        <v>30</v>
      </c>
      <c r="M28" s="166">
        <f>H28-I28</f>
        <v>74</v>
      </c>
      <c r="N28" s="167">
        <v>2</v>
      </c>
      <c r="O28" s="168">
        <v>1</v>
      </c>
      <c r="P28" s="169"/>
      <c r="Q28" s="170"/>
      <c r="R28" s="171">
        <f>I28/H28</f>
        <v>0.38333333333333336</v>
      </c>
      <c r="S28" s="171" t="str">
        <f>IF(R28&gt;50%,R28,"")</f>
        <v/>
      </c>
      <c r="T28" s="188">
        <v>1</v>
      </c>
      <c r="U28" s="188">
        <v>3</v>
      </c>
      <c r="V28" s="172"/>
      <c r="W28" s="172"/>
    </row>
    <row r="29" spans="1:256" s="185" customFormat="1" ht="16.5" customHeight="1" x14ac:dyDescent="0.3">
      <c r="A29" s="158" t="s">
        <v>79</v>
      </c>
      <c r="B29" s="173" t="s">
        <v>169</v>
      </c>
      <c r="C29" s="174">
        <v>2</v>
      </c>
      <c r="D29" s="174">
        <v>1</v>
      </c>
      <c r="E29" s="175"/>
      <c r="F29" s="176"/>
      <c r="G29" s="177">
        <v>5</v>
      </c>
      <c r="H29" s="178">
        <f>G29*30</f>
        <v>150</v>
      </c>
      <c r="I29" s="163">
        <f>SUM(J29:L29)</f>
        <v>74</v>
      </c>
      <c r="J29" s="174"/>
      <c r="K29" s="174"/>
      <c r="L29" s="179">
        <v>74</v>
      </c>
      <c r="M29" s="180">
        <f>H29-I29</f>
        <v>76</v>
      </c>
      <c r="N29" s="181">
        <v>1</v>
      </c>
      <c r="O29" s="174">
        <v>4</v>
      </c>
      <c r="P29" s="216"/>
      <c r="Q29" s="182"/>
      <c r="R29" s="171">
        <f>I29/H29</f>
        <v>0.49333333333333335</v>
      </c>
      <c r="S29" s="171" t="str">
        <f>IF(R29&gt;50%,R29,"")</f>
        <v/>
      </c>
      <c r="T29" s="183">
        <v>2</v>
      </c>
      <c r="U29" s="183">
        <v>3</v>
      </c>
      <c r="V29" s="183"/>
      <c r="W29" s="183"/>
    </row>
    <row r="30" spans="1:256" s="21" customFormat="1" ht="31.2" x14ac:dyDescent="0.3">
      <c r="A30" s="158" t="s">
        <v>80</v>
      </c>
      <c r="B30" s="204" t="s">
        <v>170</v>
      </c>
      <c r="C30" s="205">
        <v>2</v>
      </c>
      <c r="D30" s="159"/>
      <c r="E30" s="168"/>
      <c r="F30" s="206"/>
      <c r="G30" s="207">
        <v>5</v>
      </c>
      <c r="H30" s="208">
        <f>G30*30</f>
        <v>150</v>
      </c>
      <c r="I30" s="195">
        <f>SUM(J30:L30)</f>
        <v>60</v>
      </c>
      <c r="J30" s="209">
        <v>30</v>
      </c>
      <c r="K30" s="210"/>
      <c r="L30" s="211">
        <v>30</v>
      </c>
      <c r="M30" s="180">
        <f>H30-I30</f>
        <v>90</v>
      </c>
      <c r="N30" s="212"/>
      <c r="O30" s="213">
        <v>4</v>
      </c>
      <c r="P30" s="169"/>
      <c r="Q30" s="170"/>
      <c r="R30" s="171">
        <f>I30/H30</f>
        <v>0.4</v>
      </c>
      <c r="S30" s="171" t="str">
        <f>IF(R30&gt;50%,R30,"")</f>
        <v/>
      </c>
      <c r="T30" s="214">
        <v>2</v>
      </c>
      <c r="U30" s="214">
        <v>3</v>
      </c>
      <c r="V30" s="215"/>
      <c r="W30" s="215"/>
    </row>
    <row r="31" spans="1:256" s="21" customFormat="1" ht="35.25" customHeight="1" x14ac:dyDescent="0.3">
      <c r="A31" s="158" t="s">
        <v>81</v>
      </c>
      <c r="B31" s="204" t="s">
        <v>171</v>
      </c>
      <c r="C31" s="205">
        <v>2</v>
      </c>
      <c r="D31" s="217"/>
      <c r="E31" s="168"/>
      <c r="F31" s="206"/>
      <c r="G31" s="207">
        <v>4</v>
      </c>
      <c r="H31" s="208">
        <f>G31*30</f>
        <v>120</v>
      </c>
      <c r="I31" s="195">
        <f>SUM(J31:L31)</f>
        <v>44</v>
      </c>
      <c r="J31" s="210">
        <v>22</v>
      </c>
      <c r="K31" s="210"/>
      <c r="L31" s="218">
        <v>22</v>
      </c>
      <c r="M31" s="180">
        <f>H31-I31</f>
        <v>76</v>
      </c>
      <c r="N31" s="212"/>
      <c r="O31" s="213">
        <v>3</v>
      </c>
      <c r="P31" s="169"/>
      <c r="Q31" s="170"/>
      <c r="R31" s="171">
        <f>I31/H31</f>
        <v>0.36666666666666664</v>
      </c>
      <c r="S31" s="171" t="str">
        <f>IF(R31&gt;50%,R31,"")</f>
        <v/>
      </c>
      <c r="T31" s="214"/>
      <c r="U31" s="215">
        <v>4</v>
      </c>
      <c r="W31" s="215"/>
    </row>
    <row r="32" spans="1:256" s="21" customFormat="1" ht="31.5" customHeight="1" x14ac:dyDescent="0.3">
      <c r="A32" s="158" t="s">
        <v>83</v>
      </c>
      <c r="B32" s="204" t="s">
        <v>150</v>
      </c>
      <c r="C32" s="205"/>
      <c r="D32" s="159">
        <v>3</v>
      </c>
      <c r="E32" s="168"/>
      <c r="F32" s="206"/>
      <c r="G32" s="207">
        <v>4</v>
      </c>
      <c r="H32" s="208">
        <f>G32*30</f>
        <v>120</v>
      </c>
      <c r="I32" s="195">
        <f>SUM(J32:L32)</f>
        <v>44</v>
      </c>
      <c r="J32" s="209">
        <v>22</v>
      </c>
      <c r="K32" s="210"/>
      <c r="L32" s="211">
        <v>22</v>
      </c>
      <c r="M32" s="180">
        <f>H32-I32</f>
        <v>76</v>
      </c>
      <c r="N32" s="213"/>
      <c r="O32" s="213"/>
      <c r="P32" s="306">
        <v>3</v>
      </c>
      <c r="Q32" s="170"/>
      <c r="R32" s="171">
        <f>I32/H32</f>
        <v>0.36666666666666664</v>
      </c>
      <c r="S32" s="171" t="str">
        <f>IF(R32&gt;50%,R32,"")</f>
        <v/>
      </c>
      <c r="T32" s="214"/>
      <c r="U32" s="214"/>
      <c r="V32" s="215">
        <v>4</v>
      </c>
      <c r="W32" s="215"/>
    </row>
    <row r="33" spans="1:256" s="21" customFormat="1" ht="31.2" x14ac:dyDescent="0.3">
      <c r="A33" s="158" t="s">
        <v>154</v>
      </c>
      <c r="B33" s="204" t="s">
        <v>145</v>
      </c>
      <c r="C33" s="205">
        <v>3</v>
      </c>
      <c r="D33" s="159"/>
      <c r="E33" s="168"/>
      <c r="F33" s="206"/>
      <c r="G33" s="207">
        <v>4</v>
      </c>
      <c r="H33" s="208">
        <f t="shared" si="11"/>
        <v>120</v>
      </c>
      <c r="I33" s="195">
        <f t="shared" si="12"/>
        <v>46</v>
      </c>
      <c r="J33" s="209">
        <v>16</v>
      </c>
      <c r="K33" s="210"/>
      <c r="L33" s="211">
        <v>30</v>
      </c>
      <c r="M33" s="180">
        <f t="shared" si="13"/>
        <v>74</v>
      </c>
      <c r="N33" s="212"/>
      <c r="O33" s="213"/>
      <c r="P33" s="169">
        <v>3</v>
      </c>
      <c r="Q33" s="170"/>
      <c r="R33" s="171">
        <f t="shared" si="14"/>
        <v>0.38333333333333336</v>
      </c>
      <c r="S33" s="171" t="str">
        <f t="shared" si="15"/>
        <v/>
      </c>
      <c r="T33" s="214"/>
      <c r="U33" s="214"/>
      <c r="V33" s="215">
        <v>4</v>
      </c>
      <c r="W33" s="215"/>
    </row>
    <row r="34" spans="1:256" s="21" customFormat="1" ht="31.2" x14ac:dyDescent="0.3">
      <c r="A34" s="158" t="s">
        <v>155</v>
      </c>
      <c r="B34" s="219" t="s">
        <v>149</v>
      </c>
      <c r="C34" s="220"/>
      <c r="D34" s="221">
        <v>3</v>
      </c>
      <c r="E34" s="192"/>
      <c r="F34" s="206"/>
      <c r="G34" s="222">
        <v>4</v>
      </c>
      <c r="H34" s="208">
        <f>G34*30</f>
        <v>120</v>
      </c>
      <c r="I34" s="195">
        <f>SUM(J34:L34)</f>
        <v>44</v>
      </c>
      <c r="J34" s="209">
        <v>22</v>
      </c>
      <c r="K34" s="209"/>
      <c r="L34" s="211">
        <v>22</v>
      </c>
      <c r="M34" s="180">
        <f>H34-I34</f>
        <v>76</v>
      </c>
      <c r="N34" s="223"/>
      <c r="O34" s="224"/>
      <c r="P34" s="216">
        <v>3</v>
      </c>
      <c r="Q34" s="182"/>
      <c r="R34" s="171">
        <f>I34/H34</f>
        <v>0.36666666666666664</v>
      </c>
      <c r="S34" s="171" t="str">
        <f>IF(R34&gt;50%,R34,"")</f>
        <v/>
      </c>
      <c r="T34" s="214"/>
      <c r="U34" s="214"/>
      <c r="V34" s="215">
        <v>4</v>
      </c>
      <c r="W34" s="215"/>
    </row>
    <row r="35" spans="1:256" s="21" customFormat="1" ht="15.6" x14ac:dyDescent="0.3">
      <c r="A35" s="158" t="s">
        <v>156</v>
      </c>
      <c r="B35" s="219" t="s">
        <v>84</v>
      </c>
      <c r="C35" s="225">
        <v>4</v>
      </c>
      <c r="D35" s="225"/>
      <c r="E35" s="192"/>
      <c r="F35" s="226">
        <v>4</v>
      </c>
      <c r="G35" s="222">
        <v>5</v>
      </c>
      <c r="H35" s="208">
        <f>G35*30</f>
        <v>150</v>
      </c>
      <c r="I35" s="195">
        <f>SUM(J35:L35)</f>
        <v>74</v>
      </c>
      <c r="J35" s="210">
        <v>38</v>
      </c>
      <c r="K35" s="209"/>
      <c r="L35" s="211">
        <v>36</v>
      </c>
      <c r="M35" s="180">
        <f>H35-I35</f>
        <v>76</v>
      </c>
      <c r="N35" s="223"/>
      <c r="O35" s="224"/>
      <c r="P35" s="216"/>
      <c r="Q35" s="182">
        <v>5</v>
      </c>
      <c r="R35" s="171">
        <f>I35/H35</f>
        <v>0.49333333333333335</v>
      </c>
      <c r="S35" s="171" t="str">
        <f>IF(R35&gt;50%,R35,"")</f>
        <v/>
      </c>
      <c r="T35" s="214"/>
      <c r="U35" s="214"/>
      <c r="V35" s="227"/>
      <c r="W35" s="227">
        <v>5</v>
      </c>
    </row>
    <row r="36" spans="1:256" s="21" customFormat="1" ht="31.2" x14ac:dyDescent="0.3">
      <c r="A36" s="158" t="s">
        <v>157</v>
      </c>
      <c r="B36" s="204" t="s">
        <v>85</v>
      </c>
      <c r="C36" s="205">
        <v>4</v>
      </c>
      <c r="D36" s="159"/>
      <c r="E36" s="168"/>
      <c r="F36" s="228"/>
      <c r="G36" s="207">
        <v>5</v>
      </c>
      <c r="H36" s="208">
        <f>G36*30</f>
        <v>150</v>
      </c>
      <c r="I36" s="163">
        <f>SUM(J36:L36)</f>
        <v>74</v>
      </c>
      <c r="J36" s="210">
        <v>38</v>
      </c>
      <c r="K36" s="210"/>
      <c r="L36" s="218">
        <v>36</v>
      </c>
      <c r="M36" s="229">
        <f>H36-I36</f>
        <v>76</v>
      </c>
      <c r="N36" s="212"/>
      <c r="O36" s="213"/>
      <c r="P36" s="169"/>
      <c r="Q36" s="170">
        <v>5</v>
      </c>
      <c r="R36" s="171">
        <f>I36/H36</f>
        <v>0.49333333333333335</v>
      </c>
      <c r="S36" s="171" t="str">
        <f>IF(R36&gt;50%,R36,"")</f>
        <v/>
      </c>
      <c r="T36" s="214"/>
      <c r="U36" s="214"/>
      <c r="V36" s="227"/>
      <c r="W36" s="227">
        <v>5</v>
      </c>
      <c r="Y36" s="119"/>
    </row>
    <row r="37" spans="1:256" s="113" customFormat="1" ht="31.2" x14ac:dyDescent="0.3">
      <c r="A37" s="230" t="s">
        <v>158</v>
      </c>
      <c r="B37" s="157" t="s">
        <v>172</v>
      </c>
      <c r="C37" s="181"/>
      <c r="D37" s="174">
        <v>4</v>
      </c>
      <c r="E37" s="175"/>
      <c r="F37" s="176"/>
      <c r="G37" s="177">
        <v>3</v>
      </c>
      <c r="H37" s="178">
        <f>G37*30</f>
        <v>90</v>
      </c>
      <c r="I37" s="163">
        <f t="shared" ref="I37" si="16">SUM(J37:L37)</f>
        <v>30</v>
      </c>
      <c r="J37" s="174">
        <v>16</v>
      </c>
      <c r="K37" s="174"/>
      <c r="L37" s="179">
        <v>14</v>
      </c>
      <c r="M37" s="180">
        <f>H37-I37</f>
        <v>60</v>
      </c>
      <c r="N37" s="181"/>
      <c r="O37" s="174"/>
      <c r="P37" s="216"/>
      <c r="Q37" s="182">
        <v>2</v>
      </c>
      <c r="R37" s="171">
        <f>I37/H37</f>
        <v>0.33333333333333331</v>
      </c>
      <c r="S37" s="171" t="str">
        <f>IF(R37&gt;50%,R37,"")</f>
        <v/>
      </c>
      <c r="T37" s="183"/>
      <c r="U37" s="183"/>
      <c r="V37" s="183"/>
      <c r="W37" s="183">
        <v>3</v>
      </c>
      <c r="X37" s="185"/>
      <c r="Y37" s="185"/>
      <c r="Z37" s="185"/>
      <c r="AA37" s="185"/>
      <c r="AB37" s="185"/>
      <c r="AC37" s="185"/>
      <c r="AD37" s="185"/>
      <c r="AE37" s="185"/>
      <c r="AF37" s="185"/>
      <c r="AG37" s="185"/>
      <c r="AH37" s="185"/>
      <c r="AI37" s="185"/>
      <c r="AJ37" s="185"/>
      <c r="AK37" s="185"/>
      <c r="AL37" s="185"/>
      <c r="AM37" s="185"/>
      <c r="AN37" s="185"/>
      <c r="AO37" s="185"/>
      <c r="AP37" s="185"/>
      <c r="AQ37" s="185"/>
      <c r="AR37" s="185"/>
      <c r="AS37" s="185"/>
      <c r="AT37" s="185"/>
      <c r="AU37" s="185"/>
      <c r="AV37" s="185"/>
      <c r="AW37" s="185"/>
      <c r="AX37" s="185"/>
      <c r="AY37" s="185"/>
      <c r="AZ37" s="185"/>
      <c r="BA37" s="185"/>
      <c r="BB37" s="185"/>
      <c r="BC37" s="185"/>
      <c r="BD37" s="185"/>
      <c r="BE37" s="185"/>
      <c r="BF37" s="185"/>
      <c r="BG37" s="185"/>
      <c r="BH37" s="185"/>
      <c r="BI37" s="185"/>
      <c r="BJ37" s="185"/>
      <c r="BK37" s="185"/>
      <c r="BL37" s="185"/>
      <c r="BM37" s="185"/>
      <c r="BN37" s="185"/>
      <c r="BO37" s="185"/>
      <c r="BP37" s="185"/>
      <c r="BQ37" s="185"/>
      <c r="BR37" s="185"/>
      <c r="BS37" s="185"/>
      <c r="BT37" s="185"/>
      <c r="BU37" s="185"/>
      <c r="BV37" s="185"/>
      <c r="BW37" s="185"/>
      <c r="BX37" s="185"/>
      <c r="BY37" s="185"/>
      <c r="BZ37" s="185"/>
      <c r="CA37" s="185"/>
      <c r="CB37" s="185"/>
      <c r="CC37" s="185"/>
      <c r="CD37" s="185"/>
      <c r="CE37" s="185"/>
      <c r="CF37" s="185"/>
      <c r="CG37" s="185"/>
      <c r="CH37" s="185"/>
      <c r="CI37" s="185"/>
      <c r="CJ37" s="185"/>
      <c r="CK37" s="185"/>
      <c r="CL37" s="185"/>
      <c r="CM37" s="185"/>
      <c r="CN37" s="185"/>
      <c r="CO37" s="185"/>
      <c r="CP37" s="185"/>
      <c r="CQ37" s="185"/>
      <c r="CR37" s="185"/>
      <c r="CS37" s="185"/>
      <c r="CT37" s="185"/>
      <c r="CU37" s="185"/>
      <c r="CV37" s="185"/>
      <c r="CW37" s="185"/>
      <c r="CX37" s="185"/>
      <c r="CY37" s="185"/>
      <c r="CZ37" s="185"/>
      <c r="DA37" s="185"/>
      <c r="DB37" s="185"/>
      <c r="DC37" s="185"/>
      <c r="DD37" s="185"/>
      <c r="DE37" s="185"/>
      <c r="DF37" s="185"/>
      <c r="DG37" s="185"/>
      <c r="DH37" s="185"/>
      <c r="DI37" s="185"/>
      <c r="DJ37" s="185"/>
      <c r="DK37" s="185"/>
      <c r="DL37" s="185"/>
      <c r="DM37" s="185"/>
      <c r="DN37" s="185"/>
      <c r="DO37" s="185"/>
      <c r="DP37" s="185"/>
      <c r="DQ37" s="185"/>
      <c r="DR37" s="185"/>
      <c r="DS37" s="185"/>
      <c r="DT37" s="185"/>
      <c r="DU37" s="185"/>
      <c r="DV37" s="185"/>
      <c r="DW37" s="185"/>
      <c r="DX37" s="185"/>
      <c r="DY37" s="185"/>
      <c r="DZ37" s="185"/>
      <c r="EA37" s="185"/>
      <c r="EB37" s="185"/>
      <c r="EC37" s="185"/>
      <c r="ED37" s="185"/>
      <c r="EE37" s="185"/>
      <c r="EF37" s="185"/>
      <c r="EG37" s="185"/>
      <c r="EH37" s="185"/>
      <c r="EI37" s="185"/>
      <c r="EJ37" s="185"/>
      <c r="EK37" s="185"/>
      <c r="EL37" s="185"/>
      <c r="EM37" s="185"/>
      <c r="EN37" s="185"/>
      <c r="EO37" s="185"/>
      <c r="EP37" s="185"/>
      <c r="EQ37" s="185"/>
      <c r="ER37" s="185"/>
      <c r="ES37" s="185"/>
      <c r="ET37" s="185"/>
      <c r="EU37" s="185"/>
      <c r="EV37" s="185"/>
      <c r="EW37" s="185"/>
      <c r="EX37" s="185"/>
      <c r="EY37" s="185"/>
      <c r="EZ37" s="185"/>
      <c r="FA37" s="185"/>
      <c r="FB37" s="185"/>
      <c r="FC37" s="185"/>
      <c r="FD37" s="185"/>
      <c r="FE37" s="185"/>
      <c r="FF37" s="185"/>
      <c r="FG37" s="185"/>
      <c r="FH37" s="185"/>
      <c r="FI37" s="185"/>
      <c r="FJ37" s="185"/>
      <c r="FK37" s="185"/>
      <c r="FL37" s="185"/>
      <c r="FM37" s="185"/>
      <c r="FN37" s="185"/>
      <c r="FO37" s="185"/>
      <c r="FP37" s="185"/>
      <c r="FQ37" s="185"/>
      <c r="FR37" s="185"/>
      <c r="FS37" s="185"/>
      <c r="FT37" s="185"/>
      <c r="FU37" s="185"/>
      <c r="FV37" s="185"/>
      <c r="FW37" s="185"/>
      <c r="FX37" s="185"/>
      <c r="FY37" s="185"/>
      <c r="FZ37" s="185"/>
      <c r="GA37" s="185"/>
      <c r="GB37" s="185"/>
      <c r="GC37" s="185"/>
      <c r="GD37" s="185"/>
      <c r="GE37" s="185"/>
      <c r="GF37" s="185"/>
      <c r="GG37" s="185"/>
      <c r="GH37" s="185"/>
      <c r="GI37" s="185"/>
      <c r="GJ37" s="185"/>
      <c r="GK37" s="185"/>
      <c r="GL37" s="185"/>
      <c r="GM37" s="185"/>
      <c r="GN37" s="185"/>
      <c r="GO37" s="185"/>
      <c r="GP37" s="185"/>
      <c r="GQ37" s="185"/>
      <c r="GR37" s="185"/>
      <c r="GS37" s="185"/>
      <c r="GT37" s="185"/>
      <c r="GU37" s="185"/>
      <c r="GV37" s="185"/>
      <c r="GW37" s="185"/>
      <c r="GX37" s="185"/>
      <c r="GY37" s="185"/>
      <c r="GZ37" s="185"/>
      <c r="HA37" s="185"/>
      <c r="HB37" s="185"/>
      <c r="HC37" s="185"/>
      <c r="HD37" s="185"/>
      <c r="HE37" s="185"/>
      <c r="HF37" s="185"/>
      <c r="HG37" s="185"/>
      <c r="HH37" s="185"/>
      <c r="HI37" s="185"/>
      <c r="HJ37" s="185"/>
      <c r="HK37" s="185"/>
      <c r="HL37" s="185"/>
      <c r="HM37" s="185"/>
      <c r="HN37" s="185"/>
      <c r="HO37" s="185"/>
      <c r="HP37" s="185"/>
      <c r="HQ37" s="185"/>
      <c r="HR37" s="185"/>
      <c r="HS37" s="185"/>
      <c r="HT37" s="185"/>
      <c r="HU37" s="185"/>
      <c r="HV37" s="185"/>
      <c r="HW37" s="185"/>
      <c r="HX37" s="185"/>
      <c r="HY37" s="185"/>
      <c r="HZ37" s="185"/>
      <c r="IA37" s="185"/>
      <c r="IB37" s="185"/>
      <c r="IC37" s="185"/>
      <c r="ID37" s="185"/>
      <c r="IE37" s="185"/>
      <c r="IF37" s="185"/>
      <c r="IG37" s="185"/>
      <c r="IH37" s="185"/>
      <c r="II37" s="185"/>
      <c r="IJ37" s="185"/>
      <c r="IK37" s="185"/>
      <c r="IL37" s="185"/>
      <c r="IM37" s="185"/>
      <c r="IN37" s="185"/>
      <c r="IO37" s="185"/>
      <c r="IP37" s="185"/>
      <c r="IQ37" s="185"/>
      <c r="IR37" s="185"/>
      <c r="IS37" s="185"/>
      <c r="IT37" s="185"/>
      <c r="IU37" s="185"/>
      <c r="IV37" s="185"/>
    </row>
    <row r="38" spans="1:256" s="21" customFormat="1" ht="15.6" x14ac:dyDescent="0.3">
      <c r="A38" s="158" t="s">
        <v>159</v>
      </c>
      <c r="B38" s="219" t="s">
        <v>146</v>
      </c>
      <c r="C38" s="220">
        <v>4</v>
      </c>
      <c r="D38" s="225"/>
      <c r="E38" s="192"/>
      <c r="F38" s="231"/>
      <c r="G38" s="222">
        <v>5</v>
      </c>
      <c r="H38" s="232">
        <f t="shared" si="11"/>
        <v>150</v>
      </c>
      <c r="I38" s="195">
        <f t="shared" si="12"/>
        <v>56</v>
      </c>
      <c r="J38" s="209">
        <v>16</v>
      </c>
      <c r="K38" s="209"/>
      <c r="L38" s="211">
        <v>40</v>
      </c>
      <c r="M38" s="180">
        <f t="shared" si="13"/>
        <v>94</v>
      </c>
      <c r="N38" s="223"/>
      <c r="O38" s="224"/>
      <c r="P38" s="216"/>
      <c r="Q38" s="182">
        <v>4</v>
      </c>
      <c r="R38" s="171">
        <f t="shared" si="14"/>
        <v>0.37333333333333335</v>
      </c>
      <c r="S38" s="171" t="str">
        <f t="shared" si="15"/>
        <v/>
      </c>
      <c r="T38" s="214"/>
      <c r="U38" s="214"/>
      <c r="V38" s="215"/>
      <c r="W38" s="215">
        <v>5</v>
      </c>
    </row>
    <row r="39" spans="1:256" s="21" customFormat="1" ht="31.2" x14ac:dyDescent="0.3">
      <c r="A39" s="158" t="s">
        <v>160</v>
      </c>
      <c r="B39" s="219" t="s">
        <v>148</v>
      </c>
      <c r="C39" s="220"/>
      <c r="D39" s="221">
        <v>4</v>
      </c>
      <c r="E39" s="192"/>
      <c r="F39" s="206"/>
      <c r="G39" s="222">
        <v>3</v>
      </c>
      <c r="H39" s="208">
        <f t="shared" si="11"/>
        <v>90</v>
      </c>
      <c r="I39" s="195">
        <f t="shared" si="12"/>
        <v>42</v>
      </c>
      <c r="J39" s="174">
        <v>22</v>
      </c>
      <c r="K39" s="174"/>
      <c r="L39" s="179">
        <v>20</v>
      </c>
      <c r="M39" s="180">
        <f t="shared" si="13"/>
        <v>48</v>
      </c>
      <c r="N39" s="223"/>
      <c r="O39" s="224"/>
      <c r="P39" s="216"/>
      <c r="Q39" s="182">
        <v>3</v>
      </c>
      <c r="R39" s="171">
        <f t="shared" si="14"/>
        <v>0.46666666666666667</v>
      </c>
      <c r="S39" s="171" t="str">
        <f t="shared" si="15"/>
        <v/>
      </c>
      <c r="T39" s="214"/>
      <c r="U39" s="214"/>
      <c r="V39" s="215"/>
      <c r="W39" s="215">
        <v>3</v>
      </c>
    </row>
    <row r="40" spans="1:256" s="21" customFormat="1" ht="31.8" thickBot="1" x14ac:dyDescent="0.35">
      <c r="A40" s="233" t="s">
        <v>161</v>
      </c>
      <c r="B40" s="234" t="s">
        <v>147</v>
      </c>
      <c r="C40" s="235"/>
      <c r="D40" s="236">
        <v>4</v>
      </c>
      <c r="E40" s="237"/>
      <c r="F40" s="238"/>
      <c r="G40" s="239">
        <v>4</v>
      </c>
      <c r="H40" s="240">
        <f t="shared" si="11"/>
        <v>120</v>
      </c>
      <c r="I40" s="241">
        <f t="shared" si="12"/>
        <v>42</v>
      </c>
      <c r="J40" s="242">
        <v>30</v>
      </c>
      <c r="K40" s="242"/>
      <c r="L40" s="243">
        <v>12</v>
      </c>
      <c r="M40" s="244">
        <f t="shared" si="13"/>
        <v>78</v>
      </c>
      <c r="N40" s="245"/>
      <c r="O40" s="246"/>
      <c r="P40" s="247"/>
      <c r="Q40" s="248">
        <v>3</v>
      </c>
      <c r="R40" s="171">
        <f t="shared" si="14"/>
        <v>0.35</v>
      </c>
      <c r="S40" s="171" t="str">
        <f t="shared" si="15"/>
        <v/>
      </c>
      <c r="T40" s="214"/>
      <c r="U40" s="214"/>
      <c r="V40" s="215"/>
      <c r="W40" s="215">
        <v>4</v>
      </c>
    </row>
    <row r="41" spans="1:256" s="21" customFormat="1" ht="15.6" x14ac:dyDescent="0.3">
      <c r="A41" s="249" t="s">
        <v>86</v>
      </c>
      <c r="B41" s="250" t="s">
        <v>152</v>
      </c>
      <c r="C41" s="251"/>
      <c r="D41" s="252">
        <v>2</v>
      </c>
      <c r="E41" s="252"/>
      <c r="F41" s="253"/>
      <c r="G41" s="254">
        <v>6</v>
      </c>
      <c r="H41" s="255">
        <f t="shared" ref="H41:H48" si="17">G41*30</f>
        <v>180</v>
      </c>
      <c r="I41" s="256">
        <f>SUM(J41:L41)</f>
        <v>0</v>
      </c>
      <c r="J41" s="257"/>
      <c r="K41" s="256"/>
      <c r="L41" s="258"/>
      <c r="M41" s="259">
        <f t="shared" ref="M41:M43" si="18">H41-I41</f>
        <v>180</v>
      </c>
      <c r="N41" s="260"/>
      <c r="O41" s="256"/>
      <c r="P41" s="261"/>
      <c r="Q41" s="262"/>
      <c r="T41" s="263">
        <v>3</v>
      </c>
      <c r="U41" s="264">
        <v>3</v>
      </c>
      <c r="V41" s="265"/>
      <c r="W41" s="265"/>
    </row>
    <row r="42" spans="1:256" s="21" customFormat="1" ht="16.2" thickBot="1" x14ac:dyDescent="0.35">
      <c r="A42" s="266" t="s">
        <v>87</v>
      </c>
      <c r="B42" s="267" t="s">
        <v>153</v>
      </c>
      <c r="C42" s="268"/>
      <c r="D42" s="269">
        <v>4</v>
      </c>
      <c r="E42" s="269"/>
      <c r="F42" s="270"/>
      <c r="G42" s="271">
        <v>6</v>
      </c>
      <c r="H42" s="240">
        <f t="shared" si="17"/>
        <v>180</v>
      </c>
      <c r="I42" s="241">
        <f>SUM(J42:L42)</f>
        <v>0</v>
      </c>
      <c r="J42" s="242"/>
      <c r="K42" s="272"/>
      <c r="L42" s="243"/>
      <c r="M42" s="244">
        <f t="shared" si="18"/>
        <v>180</v>
      </c>
      <c r="N42" s="273"/>
      <c r="O42" s="272"/>
      <c r="P42" s="274"/>
      <c r="Q42" s="275"/>
      <c r="T42" s="263"/>
      <c r="U42" s="263"/>
      <c r="V42" s="265">
        <v>3</v>
      </c>
      <c r="W42" s="265">
        <v>3</v>
      </c>
    </row>
    <row r="43" spans="1:256" s="21" customFormat="1" ht="16.2" thickBot="1" x14ac:dyDescent="0.35">
      <c r="A43" s="276"/>
      <c r="B43" s="277" t="s">
        <v>121</v>
      </c>
      <c r="C43" s="278">
        <v>4</v>
      </c>
      <c r="D43" s="279"/>
      <c r="E43" s="280"/>
      <c r="F43" s="281"/>
      <c r="G43" s="282">
        <v>2</v>
      </c>
      <c r="H43" s="283">
        <f t="shared" si="17"/>
        <v>60</v>
      </c>
      <c r="I43" s="284">
        <f>SUM(J43:L43)</f>
        <v>0</v>
      </c>
      <c r="J43" s="285"/>
      <c r="K43" s="286"/>
      <c r="L43" s="287"/>
      <c r="M43" s="288">
        <f t="shared" si="18"/>
        <v>60</v>
      </c>
      <c r="N43" s="289"/>
      <c r="O43" s="280"/>
      <c r="P43" s="216"/>
      <c r="Q43" s="182"/>
      <c r="T43" s="199"/>
      <c r="U43" s="199"/>
      <c r="V43" s="215"/>
      <c r="W43" s="215">
        <v>2</v>
      </c>
    </row>
    <row r="44" spans="1:256" s="20" customFormat="1" ht="16.2" thickBot="1" x14ac:dyDescent="0.35">
      <c r="A44" s="89"/>
      <c r="B44" s="81" t="s">
        <v>105</v>
      </c>
      <c r="C44" s="90">
        <v>11</v>
      </c>
      <c r="D44" s="90">
        <v>10</v>
      </c>
      <c r="E44" s="90">
        <v>0</v>
      </c>
      <c r="F44" s="91">
        <v>1</v>
      </c>
      <c r="G44" s="92">
        <f t="shared" ref="G44:Q44" si="19">SUM(G25:G43)</f>
        <v>81</v>
      </c>
      <c r="H44" s="93">
        <f t="shared" si="19"/>
        <v>2430</v>
      </c>
      <c r="I44" s="90">
        <f t="shared" si="19"/>
        <v>802</v>
      </c>
      <c r="J44" s="90">
        <f t="shared" si="19"/>
        <v>356</v>
      </c>
      <c r="K44" s="90">
        <f t="shared" si="19"/>
        <v>0</v>
      </c>
      <c r="L44" s="91">
        <f t="shared" si="19"/>
        <v>446</v>
      </c>
      <c r="M44" s="92">
        <f t="shared" si="19"/>
        <v>1628</v>
      </c>
      <c r="N44" s="93">
        <f t="shared" si="19"/>
        <v>11.5</v>
      </c>
      <c r="O44" s="90">
        <f t="shared" si="19"/>
        <v>12</v>
      </c>
      <c r="P44" s="90">
        <f t="shared" si="19"/>
        <v>9</v>
      </c>
      <c r="Q44" s="94">
        <f t="shared" si="19"/>
        <v>22</v>
      </c>
      <c r="T44" s="55"/>
      <c r="U44" s="55"/>
      <c r="V44" s="55"/>
      <c r="W44" s="55"/>
      <c r="Y44" s="21"/>
    </row>
    <row r="45" spans="1:256" s="20" customFormat="1" ht="16.2" thickBot="1" x14ac:dyDescent="0.35">
      <c r="A45" s="500" t="s">
        <v>88</v>
      </c>
      <c r="B45" s="501"/>
      <c r="C45" s="501"/>
      <c r="D45" s="501"/>
      <c r="E45" s="501"/>
      <c r="F45" s="501"/>
      <c r="G45" s="501"/>
      <c r="H45" s="501"/>
      <c r="I45" s="501"/>
      <c r="J45" s="501"/>
      <c r="K45" s="501"/>
      <c r="L45" s="501"/>
      <c r="M45" s="501"/>
      <c r="N45" s="501"/>
      <c r="O45" s="501"/>
      <c r="P45" s="501"/>
      <c r="Q45" s="502"/>
      <c r="T45" s="54"/>
      <c r="U45" s="54"/>
      <c r="V45" s="54"/>
      <c r="W45" s="54"/>
      <c r="Y45" s="21"/>
    </row>
    <row r="46" spans="1:256" s="20" customFormat="1" ht="15" customHeight="1" thickBot="1" x14ac:dyDescent="0.35">
      <c r="A46" s="95"/>
      <c r="B46" s="69" t="s">
        <v>106</v>
      </c>
      <c r="C46" s="82"/>
      <c r="D46" s="82">
        <v>2</v>
      </c>
      <c r="E46" s="82"/>
      <c r="F46" s="83"/>
      <c r="G46" s="84">
        <f>SUM(G47:G48)</f>
        <v>8</v>
      </c>
      <c r="H46" s="85">
        <f t="shared" si="17"/>
        <v>240</v>
      </c>
      <c r="I46" s="82">
        <f>SUM(I47:I48)</f>
        <v>92</v>
      </c>
      <c r="J46" s="82"/>
      <c r="K46" s="82"/>
      <c r="L46" s="83"/>
      <c r="M46" s="84">
        <f>H46-I46</f>
        <v>148</v>
      </c>
      <c r="N46" s="85"/>
      <c r="O46" s="82"/>
      <c r="P46" s="82">
        <f>SUM(P47:P48)</f>
        <v>7</v>
      </c>
      <c r="Q46" s="96">
        <f>SUM(Q47:Q48)</f>
        <v>0</v>
      </c>
      <c r="T46" s="56"/>
      <c r="U46" s="56"/>
      <c r="V46" s="56"/>
      <c r="W46" s="56"/>
    </row>
    <row r="47" spans="1:256" s="21" customFormat="1" ht="25.5" customHeight="1" x14ac:dyDescent="0.3">
      <c r="A47" s="290" t="s">
        <v>89</v>
      </c>
      <c r="B47" s="529" t="s">
        <v>119</v>
      </c>
      <c r="C47" s="291"/>
      <c r="D47" s="292">
        <v>3</v>
      </c>
      <c r="E47" s="293"/>
      <c r="F47" s="294"/>
      <c r="G47" s="376">
        <v>4</v>
      </c>
      <c r="H47" s="295">
        <f t="shared" si="17"/>
        <v>120</v>
      </c>
      <c r="I47" s="379">
        <v>46</v>
      </c>
      <c r="J47" s="380">
        <v>24</v>
      </c>
      <c r="K47" s="210"/>
      <c r="L47" s="211">
        <v>22</v>
      </c>
      <c r="M47" s="288">
        <f>H47-I47</f>
        <v>74</v>
      </c>
      <c r="N47" s="291"/>
      <c r="O47" s="293"/>
      <c r="P47" s="169">
        <v>3.5</v>
      </c>
      <c r="Q47" s="170"/>
      <c r="R47" s="171">
        <f>I47/H47</f>
        <v>0.38333333333333336</v>
      </c>
      <c r="S47" s="171" t="str">
        <f>IF(R47&gt;50%,R47,"")</f>
        <v/>
      </c>
      <c r="T47" s="296"/>
      <c r="U47" s="296"/>
      <c r="V47" s="362">
        <v>4</v>
      </c>
      <c r="W47" s="215"/>
    </row>
    <row r="48" spans="1:256" s="21" customFormat="1" ht="25.5" customHeight="1" thickBot="1" x14ac:dyDescent="0.35">
      <c r="A48" s="297" t="s">
        <v>90</v>
      </c>
      <c r="B48" s="530"/>
      <c r="C48" s="298"/>
      <c r="D48" s="299">
        <v>3</v>
      </c>
      <c r="E48" s="300"/>
      <c r="F48" s="301"/>
      <c r="G48" s="377">
        <v>4</v>
      </c>
      <c r="H48" s="302">
        <f t="shared" si="17"/>
        <v>120</v>
      </c>
      <c r="I48" s="379">
        <v>46</v>
      </c>
      <c r="J48" s="375">
        <v>24</v>
      </c>
      <c r="K48" s="187"/>
      <c r="L48" s="303">
        <v>22</v>
      </c>
      <c r="M48" s="304">
        <f>H48-I48</f>
        <v>74</v>
      </c>
      <c r="N48" s="305"/>
      <c r="O48" s="300"/>
      <c r="P48" s="169">
        <v>3.5</v>
      </c>
      <c r="Q48" s="170"/>
      <c r="R48" s="171">
        <f>I48/H48</f>
        <v>0.38333333333333336</v>
      </c>
      <c r="S48" s="171" t="str">
        <f>IF(R48&gt;50%,R48,"")</f>
        <v/>
      </c>
      <c r="T48" s="296"/>
      <c r="U48" s="296"/>
      <c r="V48" s="362">
        <v>4</v>
      </c>
      <c r="W48" s="215"/>
    </row>
    <row r="49" spans="1:256" s="21" customFormat="1" ht="31.5" customHeight="1" thickBot="1" x14ac:dyDescent="0.35">
      <c r="A49" s="22"/>
      <c r="B49" s="6" t="s">
        <v>100</v>
      </c>
      <c r="C49" s="13">
        <f>SUM(C44,C46)</f>
        <v>11</v>
      </c>
      <c r="D49" s="13">
        <f>SUM(D44,D46)</f>
        <v>12</v>
      </c>
      <c r="E49" s="13">
        <f>SUM(E44,E46)</f>
        <v>0</v>
      </c>
      <c r="F49" s="13">
        <f>SUM(F44,F46)</f>
        <v>1</v>
      </c>
      <c r="G49" s="11">
        <f>G46+G44</f>
        <v>89</v>
      </c>
      <c r="H49" s="16">
        <f t="shared" ref="H49:Q49" si="20">SUM(H44,H46)</f>
        <v>2670</v>
      </c>
      <c r="I49" s="23">
        <f t="shared" si="20"/>
        <v>894</v>
      </c>
      <c r="J49" s="13">
        <f t="shared" si="20"/>
        <v>356</v>
      </c>
      <c r="K49" s="23">
        <f t="shared" si="20"/>
        <v>0</v>
      </c>
      <c r="L49" s="14">
        <f t="shared" si="20"/>
        <v>446</v>
      </c>
      <c r="M49" s="11">
        <f t="shared" si="20"/>
        <v>1776</v>
      </c>
      <c r="N49" s="16">
        <f t="shared" si="20"/>
        <v>11.5</v>
      </c>
      <c r="O49" s="23">
        <f t="shared" si="20"/>
        <v>12</v>
      </c>
      <c r="P49" s="23">
        <f t="shared" si="20"/>
        <v>16</v>
      </c>
      <c r="Q49" s="14">
        <f t="shared" si="20"/>
        <v>22</v>
      </c>
      <c r="R49" s="20"/>
      <c r="S49" s="20"/>
      <c r="T49" s="57"/>
      <c r="U49" s="57"/>
      <c r="V49" s="57"/>
      <c r="W49" s="57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</row>
    <row r="50" spans="1:256" s="21" customFormat="1" ht="30.75" customHeight="1" thickBot="1" x14ac:dyDescent="0.35">
      <c r="A50" s="533" t="s">
        <v>101</v>
      </c>
      <c r="B50" s="534"/>
      <c r="C50" s="145"/>
      <c r="D50" s="145"/>
      <c r="E50" s="145"/>
      <c r="F50" s="145"/>
      <c r="G50" s="146"/>
      <c r="H50" s="147">
        <f>G22/G53</f>
        <v>0.25833333333333336</v>
      </c>
      <c r="I50" s="148"/>
      <c r="J50" s="148"/>
      <c r="K50" s="148"/>
      <c r="L50" s="149"/>
      <c r="M50" s="146"/>
      <c r="N50" s="150"/>
      <c r="O50" s="151"/>
      <c r="P50" s="148"/>
      <c r="Q50" s="152"/>
      <c r="R50" s="20"/>
      <c r="T50" s="110">
        <f>SUM(T11:T48)</f>
        <v>30</v>
      </c>
      <c r="U50" s="110">
        <f>SUM(U11:U48)</f>
        <v>30</v>
      </c>
      <c r="V50" s="110">
        <f>SUM(V11:V48)</f>
        <v>30</v>
      </c>
      <c r="W50" s="110">
        <f>SUM(W11:W48)</f>
        <v>30</v>
      </c>
    </row>
    <row r="51" spans="1:256" s="21" customFormat="1" ht="16.2" thickBot="1" x14ac:dyDescent="0.35">
      <c r="A51" s="535" t="s">
        <v>102</v>
      </c>
      <c r="B51" s="536"/>
      <c r="C51" s="153"/>
      <c r="D51" s="153"/>
      <c r="E51" s="153"/>
      <c r="F51" s="153"/>
      <c r="G51" s="154"/>
      <c r="H51" s="335">
        <f>(G46+G20)/G53</f>
        <v>0.1</v>
      </c>
      <c r="I51" s="153"/>
      <c r="J51" s="153"/>
      <c r="K51" s="153"/>
      <c r="L51" s="155"/>
      <c r="M51" s="154"/>
      <c r="N51" s="153"/>
      <c r="O51" s="155"/>
      <c r="P51" s="153"/>
      <c r="Q51" s="156"/>
      <c r="R51" s="20"/>
    </row>
    <row r="52" spans="1:256" s="20" customFormat="1" ht="16.2" thickBot="1" x14ac:dyDescent="0.35">
      <c r="B52" s="24"/>
      <c r="C52" s="537" t="s">
        <v>91</v>
      </c>
      <c r="D52" s="538"/>
      <c r="E52" s="538"/>
      <c r="F52" s="538"/>
      <c r="G52" s="538"/>
      <c r="H52" s="538"/>
      <c r="I52" s="538"/>
      <c r="J52" s="538"/>
      <c r="K52" s="538"/>
      <c r="L52" s="538"/>
      <c r="M52" s="538"/>
      <c r="N52" s="538"/>
      <c r="O52" s="538"/>
      <c r="P52" s="538"/>
      <c r="Q52" s="539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  <c r="BY52" s="21"/>
      <c r="BZ52" s="21"/>
      <c r="CA52" s="21"/>
      <c r="CB52" s="21"/>
      <c r="CC52" s="21"/>
      <c r="CD52" s="21"/>
      <c r="CE52" s="21"/>
      <c r="CF52" s="21"/>
      <c r="CG52" s="21"/>
      <c r="CH52" s="21"/>
      <c r="CI52" s="21"/>
      <c r="CJ52" s="21"/>
      <c r="CK52" s="21"/>
      <c r="CL52" s="21"/>
      <c r="CM52" s="21"/>
      <c r="CN52" s="21"/>
      <c r="CO52" s="21"/>
      <c r="CP52" s="21"/>
      <c r="CQ52" s="21"/>
      <c r="CR52" s="21"/>
      <c r="CS52" s="21"/>
      <c r="CT52" s="21"/>
      <c r="CU52" s="21"/>
      <c r="CV52" s="21"/>
      <c r="CW52" s="21"/>
      <c r="CX52" s="21"/>
      <c r="CY52" s="21"/>
      <c r="CZ52" s="21"/>
      <c r="DA52" s="21"/>
      <c r="DB52" s="21"/>
      <c r="DC52" s="21"/>
      <c r="DD52" s="21"/>
      <c r="DE52" s="21"/>
      <c r="DF52" s="21"/>
      <c r="DG52" s="21"/>
      <c r="DH52" s="21"/>
      <c r="DI52" s="21"/>
      <c r="DJ52" s="21"/>
      <c r="DK52" s="21"/>
      <c r="DL52" s="21"/>
      <c r="DM52" s="21"/>
      <c r="DN52" s="21"/>
      <c r="DO52" s="21"/>
      <c r="DP52" s="21"/>
      <c r="DQ52" s="21"/>
      <c r="DR52" s="21"/>
      <c r="DS52" s="21"/>
      <c r="DT52" s="21"/>
      <c r="DU52" s="21"/>
      <c r="DV52" s="21"/>
      <c r="DW52" s="21"/>
      <c r="DX52" s="21"/>
      <c r="DY52" s="21"/>
      <c r="DZ52" s="21"/>
      <c r="EA52" s="21"/>
      <c r="EB52" s="21"/>
      <c r="EC52" s="21"/>
      <c r="ED52" s="21"/>
      <c r="EE52" s="21"/>
      <c r="EF52" s="21"/>
      <c r="EG52" s="21"/>
      <c r="EH52" s="21"/>
      <c r="EI52" s="21"/>
      <c r="EJ52" s="21"/>
      <c r="EK52" s="21"/>
      <c r="EL52" s="21"/>
      <c r="EM52" s="21"/>
      <c r="EN52" s="21"/>
      <c r="EO52" s="21"/>
      <c r="EP52" s="21"/>
      <c r="EQ52" s="21"/>
      <c r="ER52" s="21"/>
      <c r="ES52" s="21"/>
      <c r="ET52" s="21"/>
      <c r="EU52" s="21"/>
      <c r="EV52" s="21"/>
      <c r="EW52" s="21"/>
      <c r="EX52" s="21"/>
      <c r="EY52" s="21"/>
      <c r="EZ52" s="21"/>
      <c r="FA52" s="21"/>
      <c r="FB52" s="21"/>
      <c r="FC52" s="21"/>
      <c r="FD52" s="21"/>
      <c r="FE52" s="21"/>
      <c r="FF52" s="21"/>
      <c r="FG52" s="21"/>
      <c r="FH52" s="21"/>
      <c r="FI52" s="21"/>
      <c r="FJ52" s="21"/>
      <c r="FK52" s="21"/>
      <c r="FL52" s="21"/>
      <c r="FM52" s="21"/>
      <c r="FN52" s="21"/>
      <c r="FO52" s="21"/>
      <c r="FP52" s="21"/>
      <c r="FQ52" s="21"/>
      <c r="FR52" s="21"/>
      <c r="FS52" s="21"/>
      <c r="FT52" s="21"/>
      <c r="FU52" s="21"/>
      <c r="FV52" s="21"/>
      <c r="FW52" s="21"/>
      <c r="FX52" s="21"/>
      <c r="FY52" s="21"/>
      <c r="FZ52" s="21"/>
      <c r="GA52" s="21"/>
      <c r="GB52" s="21"/>
      <c r="GC52" s="21"/>
      <c r="GD52" s="21"/>
      <c r="GE52" s="21"/>
      <c r="GF52" s="21"/>
      <c r="GG52" s="21"/>
      <c r="GH52" s="21"/>
      <c r="GI52" s="21"/>
      <c r="GJ52" s="21"/>
      <c r="GK52" s="21"/>
      <c r="GL52" s="21"/>
      <c r="GM52" s="21"/>
      <c r="GN52" s="21"/>
      <c r="GO52" s="21"/>
      <c r="GP52" s="21"/>
      <c r="GQ52" s="21"/>
      <c r="GR52" s="21"/>
      <c r="GS52" s="21"/>
      <c r="GT52" s="21"/>
      <c r="GU52" s="21"/>
      <c r="GV52" s="21"/>
      <c r="GW52" s="21"/>
      <c r="GX52" s="21"/>
      <c r="GY52" s="21"/>
      <c r="GZ52" s="21"/>
      <c r="HA52" s="21"/>
      <c r="HB52" s="21"/>
      <c r="HC52" s="21"/>
      <c r="HD52" s="21"/>
      <c r="HE52" s="21"/>
      <c r="HF52" s="21"/>
      <c r="HG52" s="21"/>
      <c r="HH52" s="21"/>
      <c r="HI52" s="21"/>
      <c r="HJ52" s="21"/>
      <c r="HK52" s="21"/>
      <c r="HL52" s="21"/>
      <c r="HM52" s="21"/>
      <c r="HN52" s="21"/>
      <c r="HO52" s="21"/>
      <c r="HP52" s="21"/>
      <c r="HQ52" s="21"/>
      <c r="HR52" s="21"/>
      <c r="HS52" s="21"/>
      <c r="HT52" s="21"/>
      <c r="HU52" s="21"/>
      <c r="HV52" s="21"/>
      <c r="HW52" s="21"/>
      <c r="HX52" s="21"/>
      <c r="HY52" s="21"/>
      <c r="HZ52" s="21"/>
      <c r="IA52" s="21"/>
      <c r="IB52" s="21"/>
      <c r="IC52" s="21"/>
      <c r="ID52" s="21"/>
      <c r="IE52" s="21"/>
      <c r="IF52" s="21"/>
      <c r="IG52" s="21"/>
      <c r="IH52" s="21"/>
      <c r="II52" s="21"/>
      <c r="IJ52" s="21"/>
      <c r="IK52" s="21"/>
      <c r="IL52" s="21"/>
      <c r="IM52" s="21"/>
      <c r="IN52" s="21"/>
      <c r="IO52" s="21"/>
      <c r="IP52" s="21"/>
      <c r="IQ52" s="21"/>
      <c r="IR52" s="21"/>
      <c r="IS52" s="21"/>
      <c r="IT52" s="21"/>
      <c r="IU52" s="21"/>
      <c r="IV52" s="21"/>
    </row>
    <row r="53" spans="1:256" s="20" customFormat="1" ht="16.2" thickBot="1" x14ac:dyDescent="0.35">
      <c r="A53" s="25"/>
      <c r="B53" s="7"/>
      <c r="C53" s="8">
        <f t="shared" ref="C53:Q53" si="21">SUM(C49,C22)</f>
        <v>12</v>
      </c>
      <c r="D53" s="18">
        <f t="shared" si="21"/>
        <v>20</v>
      </c>
      <c r="E53" s="18">
        <f t="shared" si="21"/>
        <v>0</v>
      </c>
      <c r="F53" s="17">
        <f t="shared" si="21"/>
        <v>1</v>
      </c>
      <c r="G53" s="8">
        <f t="shared" si="21"/>
        <v>120</v>
      </c>
      <c r="H53" s="8">
        <f t="shared" si="21"/>
        <v>3600</v>
      </c>
      <c r="I53" s="17">
        <f t="shared" si="21"/>
        <v>1296</v>
      </c>
      <c r="J53" s="17">
        <f t="shared" si="21"/>
        <v>542</v>
      </c>
      <c r="K53" s="17">
        <f t="shared" si="21"/>
        <v>0</v>
      </c>
      <c r="L53" s="17">
        <f t="shared" si="21"/>
        <v>616</v>
      </c>
      <c r="M53" s="8">
        <f t="shared" si="21"/>
        <v>2304</v>
      </c>
      <c r="N53" s="8">
        <f t="shared" si="21"/>
        <v>21.5</v>
      </c>
      <c r="O53" s="17">
        <f t="shared" si="21"/>
        <v>22</v>
      </c>
      <c r="P53" s="17">
        <f t="shared" si="21"/>
        <v>23</v>
      </c>
      <c r="Q53" s="17">
        <f t="shared" si="21"/>
        <v>22</v>
      </c>
      <c r="R53" s="63">
        <f t="shared" ref="R53:R58" si="22">SUM(N53:Q53)</f>
        <v>88.5</v>
      </c>
    </row>
    <row r="54" spans="1:256" s="20" customFormat="1" x14ac:dyDescent="0.3">
      <c r="A54" s="26"/>
      <c r="C54" s="540" t="s">
        <v>163</v>
      </c>
      <c r="D54" s="541"/>
      <c r="E54" s="541"/>
      <c r="F54" s="541"/>
      <c r="G54" s="541"/>
      <c r="H54" s="541"/>
      <c r="I54" s="541"/>
      <c r="J54" s="541"/>
      <c r="K54" s="541"/>
      <c r="L54" s="541"/>
      <c r="M54" s="541"/>
      <c r="N54" s="64">
        <v>22</v>
      </c>
      <c r="O54" s="137">
        <v>22</v>
      </c>
      <c r="P54" s="64">
        <v>21</v>
      </c>
      <c r="Q54" s="138">
        <v>21</v>
      </c>
      <c r="R54" s="63">
        <f t="shared" si="22"/>
        <v>86</v>
      </c>
    </row>
    <row r="55" spans="1:256" s="20" customFormat="1" x14ac:dyDescent="0.3">
      <c r="A55" s="26"/>
      <c r="C55" s="542" t="s">
        <v>92</v>
      </c>
      <c r="D55" s="543"/>
      <c r="E55" s="543"/>
      <c r="F55" s="543"/>
      <c r="G55" s="543"/>
      <c r="H55" s="543"/>
      <c r="I55" s="543"/>
      <c r="J55" s="543"/>
      <c r="K55" s="543"/>
      <c r="L55" s="543"/>
      <c r="M55" s="543"/>
      <c r="N55" s="65">
        <v>2</v>
      </c>
      <c r="O55" s="34">
        <v>5</v>
      </c>
      <c r="P55" s="65">
        <v>1</v>
      </c>
      <c r="Q55" s="97">
        <v>4</v>
      </c>
      <c r="R55" s="63">
        <f t="shared" si="22"/>
        <v>12</v>
      </c>
    </row>
    <row r="56" spans="1:256" s="20" customFormat="1" x14ac:dyDescent="0.3">
      <c r="A56" s="24"/>
      <c r="C56" s="542" t="s">
        <v>93</v>
      </c>
      <c r="D56" s="543"/>
      <c r="E56" s="543"/>
      <c r="F56" s="543"/>
      <c r="G56" s="543"/>
      <c r="H56" s="543"/>
      <c r="I56" s="543"/>
      <c r="J56" s="543"/>
      <c r="K56" s="543"/>
      <c r="L56" s="543"/>
      <c r="M56" s="543"/>
      <c r="N56" s="139">
        <v>7</v>
      </c>
      <c r="O56" s="139">
        <v>4</v>
      </c>
      <c r="P56" s="140">
        <v>5</v>
      </c>
      <c r="Q56" s="141">
        <v>4</v>
      </c>
      <c r="R56" s="63">
        <f t="shared" si="22"/>
        <v>20</v>
      </c>
    </row>
    <row r="57" spans="1:256" s="29" customFormat="1" x14ac:dyDescent="0.3">
      <c r="A57" s="24"/>
      <c r="B57" s="20"/>
      <c r="C57" s="542" t="s">
        <v>107</v>
      </c>
      <c r="D57" s="543"/>
      <c r="E57" s="543"/>
      <c r="F57" s="543"/>
      <c r="G57" s="543"/>
      <c r="H57" s="543"/>
      <c r="I57" s="543"/>
      <c r="J57" s="543"/>
      <c r="K57" s="543"/>
      <c r="L57" s="543"/>
      <c r="M57" s="543"/>
      <c r="N57" s="142"/>
      <c r="O57" s="143"/>
      <c r="P57" s="142"/>
      <c r="Q57" s="144"/>
      <c r="R57" s="63">
        <f t="shared" si="22"/>
        <v>0</v>
      </c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  <c r="BU57" s="20"/>
      <c r="BV57" s="20"/>
      <c r="BW57" s="20"/>
      <c r="BX57" s="20"/>
      <c r="BY57" s="20"/>
      <c r="BZ57" s="20"/>
      <c r="CA57" s="20"/>
      <c r="CB57" s="20"/>
      <c r="CC57" s="20"/>
      <c r="CD57" s="20"/>
      <c r="CE57" s="20"/>
      <c r="CF57" s="20"/>
      <c r="CG57" s="20"/>
      <c r="CH57" s="20"/>
      <c r="CI57" s="20"/>
      <c r="CJ57" s="20"/>
      <c r="CK57" s="20"/>
      <c r="CL57" s="20"/>
      <c r="CM57" s="20"/>
      <c r="CN57" s="20"/>
      <c r="CO57" s="20"/>
      <c r="CP57" s="20"/>
      <c r="CQ57" s="20"/>
      <c r="CR57" s="20"/>
      <c r="CS57" s="20"/>
      <c r="CT57" s="20"/>
      <c r="CU57" s="20"/>
      <c r="CV57" s="20"/>
      <c r="CW57" s="20"/>
      <c r="CX57" s="20"/>
      <c r="CY57" s="20"/>
      <c r="CZ57" s="20"/>
      <c r="DA57" s="20"/>
      <c r="DB57" s="20"/>
      <c r="DC57" s="20"/>
      <c r="DD57" s="20"/>
      <c r="DE57" s="20"/>
      <c r="DF57" s="20"/>
      <c r="DG57" s="20"/>
      <c r="DH57" s="20"/>
      <c r="DI57" s="20"/>
      <c r="DJ57" s="20"/>
      <c r="DK57" s="20"/>
      <c r="DL57" s="20"/>
      <c r="DM57" s="20"/>
      <c r="DN57" s="20"/>
      <c r="DO57" s="20"/>
      <c r="DP57" s="20"/>
      <c r="DQ57" s="20"/>
      <c r="DR57" s="20"/>
      <c r="DS57" s="20"/>
      <c r="DT57" s="20"/>
      <c r="DU57" s="20"/>
      <c r="DV57" s="20"/>
      <c r="DW57" s="20"/>
      <c r="DX57" s="20"/>
      <c r="DY57" s="20"/>
      <c r="DZ57" s="20"/>
      <c r="EA57" s="20"/>
      <c r="EB57" s="20"/>
      <c r="EC57" s="20"/>
      <c r="ED57" s="20"/>
      <c r="EE57" s="20"/>
      <c r="EF57" s="20"/>
      <c r="EG57" s="20"/>
      <c r="EH57" s="20"/>
      <c r="EI57" s="20"/>
      <c r="EJ57" s="20"/>
      <c r="EK57" s="20"/>
      <c r="EL57" s="20"/>
      <c r="EM57" s="20"/>
      <c r="EN57" s="20"/>
      <c r="EO57" s="20"/>
      <c r="EP57" s="20"/>
      <c r="EQ57" s="20"/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  <c r="FG57" s="20"/>
      <c r="FH57" s="20"/>
      <c r="FI57" s="20"/>
      <c r="FJ57" s="20"/>
      <c r="FK57" s="20"/>
      <c r="FL57" s="20"/>
      <c r="FM57" s="20"/>
      <c r="FN57" s="20"/>
      <c r="FO57" s="20"/>
      <c r="FP57" s="20"/>
      <c r="FQ57" s="20"/>
      <c r="FR57" s="20"/>
      <c r="FS57" s="20"/>
      <c r="FT57" s="20"/>
      <c r="FU57" s="20"/>
      <c r="FV57" s="20"/>
      <c r="FW57" s="20"/>
      <c r="FX57" s="20"/>
      <c r="FY57" s="20"/>
      <c r="FZ57" s="20"/>
      <c r="GA57" s="20"/>
      <c r="GB57" s="20"/>
      <c r="GC57" s="20"/>
      <c r="GD57" s="20"/>
      <c r="GE57" s="20"/>
      <c r="GF57" s="20"/>
      <c r="GG57" s="20"/>
      <c r="GH57" s="20"/>
      <c r="GI57" s="20"/>
      <c r="GJ57" s="20"/>
      <c r="GK57" s="20"/>
      <c r="GL57" s="20"/>
      <c r="GM57" s="20"/>
      <c r="GN57" s="20"/>
      <c r="GO57" s="20"/>
      <c r="GP57" s="20"/>
      <c r="GQ57" s="20"/>
      <c r="GR57" s="20"/>
      <c r="GS57" s="20"/>
      <c r="GT57" s="20"/>
      <c r="GU57" s="20"/>
      <c r="GV57" s="20"/>
      <c r="GW57" s="20"/>
      <c r="GX57" s="20"/>
      <c r="GY57" s="20"/>
      <c r="GZ57" s="20"/>
      <c r="HA57" s="20"/>
      <c r="HB57" s="20"/>
      <c r="HC57" s="20"/>
      <c r="HD57" s="20"/>
      <c r="HE57" s="20"/>
      <c r="HF57" s="20"/>
      <c r="HG57" s="20"/>
      <c r="HH57" s="20"/>
      <c r="HI57" s="20"/>
      <c r="HJ57" s="20"/>
      <c r="HK57" s="20"/>
      <c r="HL57" s="20"/>
      <c r="HM57" s="20"/>
      <c r="HN57" s="20"/>
      <c r="HO57" s="20"/>
      <c r="HP57" s="20"/>
      <c r="HQ57" s="20"/>
      <c r="HR57" s="20"/>
      <c r="HS57" s="20"/>
      <c r="HT57" s="20"/>
      <c r="HU57" s="20"/>
      <c r="HV57" s="20"/>
      <c r="HW57" s="20"/>
      <c r="HX57" s="20"/>
      <c r="HY57" s="20"/>
      <c r="HZ57" s="20"/>
      <c r="IA57" s="20"/>
      <c r="IB57" s="20"/>
      <c r="IC57" s="20"/>
      <c r="ID57" s="20"/>
      <c r="IE57" s="20"/>
      <c r="IF57" s="20"/>
      <c r="IG57" s="20"/>
      <c r="IH57" s="20"/>
      <c r="II57" s="20"/>
      <c r="IJ57" s="20"/>
      <c r="IK57" s="20"/>
      <c r="IL57" s="20"/>
      <c r="IM57" s="20"/>
      <c r="IN57" s="20"/>
      <c r="IO57" s="20"/>
      <c r="IP57" s="20"/>
      <c r="IQ57" s="20"/>
      <c r="IR57" s="20"/>
      <c r="IS57" s="20"/>
      <c r="IT57" s="20"/>
      <c r="IU57" s="20"/>
      <c r="IV57" s="20"/>
    </row>
    <row r="58" spans="1:256" s="29" customFormat="1" ht="14.4" thickBot="1" x14ac:dyDescent="0.35">
      <c r="A58" s="24"/>
      <c r="B58" s="20"/>
      <c r="C58" s="531" t="s">
        <v>94</v>
      </c>
      <c r="D58" s="532"/>
      <c r="E58" s="532"/>
      <c r="F58" s="532"/>
      <c r="G58" s="532"/>
      <c r="H58" s="532"/>
      <c r="I58" s="532"/>
      <c r="J58" s="532"/>
      <c r="K58" s="532"/>
      <c r="L58" s="532"/>
      <c r="M58" s="532"/>
      <c r="N58" s="27"/>
      <c r="O58" s="27"/>
      <c r="P58" s="27"/>
      <c r="Q58" s="28">
        <v>1</v>
      </c>
      <c r="R58" s="63">
        <f t="shared" si="22"/>
        <v>1</v>
      </c>
    </row>
    <row r="59" spans="1:256" s="21" customFormat="1" ht="15.6" x14ac:dyDescent="0.3">
      <c r="A59" s="30"/>
      <c r="B59" s="31"/>
      <c r="C59" s="32"/>
      <c r="D59" s="9"/>
      <c r="E59" s="9"/>
      <c r="F59" s="31"/>
      <c r="G59" s="9"/>
      <c r="H59" s="30"/>
      <c r="I59" s="30"/>
      <c r="J59" s="30"/>
      <c r="K59" s="30"/>
      <c r="L59" s="30"/>
      <c r="M59" s="30"/>
      <c r="N59" s="30"/>
      <c r="O59" s="29"/>
      <c r="P59" s="29"/>
      <c r="Q59" s="29"/>
      <c r="R59" s="20"/>
      <c r="S59" s="29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9"/>
      <c r="AL59" s="29"/>
      <c r="AM59" s="29"/>
      <c r="AN59" s="29"/>
      <c r="AO59" s="29"/>
      <c r="AP59" s="29"/>
      <c r="AQ59" s="29"/>
      <c r="AR59" s="29"/>
      <c r="AS59" s="29"/>
      <c r="AT59" s="29"/>
      <c r="AU59" s="29"/>
      <c r="AV59" s="29"/>
      <c r="AW59" s="29"/>
      <c r="AX59" s="29"/>
      <c r="AY59" s="29"/>
      <c r="AZ59" s="29"/>
      <c r="BA59" s="29"/>
      <c r="BB59" s="29"/>
      <c r="BC59" s="29"/>
      <c r="BD59" s="29"/>
      <c r="BE59" s="29"/>
      <c r="BF59" s="29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  <c r="BV59" s="29"/>
      <c r="BW59" s="29"/>
      <c r="BX59" s="29"/>
      <c r="BY59" s="29"/>
      <c r="BZ59" s="29"/>
      <c r="CA59" s="29"/>
      <c r="CB59" s="29"/>
      <c r="CC59" s="29"/>
      <c r="CD59" s="29"/>
      <c r="CE59" s="29"/>
      <c r="CF59" s="29"/>
      <c r="CG59" s="29"/>
      <c r="CH59" s="29"/>
      <c r="CI59" s="29"/>
      <c r="CJ59" s="29"/>
      <c r="CK59" s="29"/>
      <c r="CL59" s="29"/>
      <c r="CM59" s="29"/>
      <c r="CN59" s="29"/>
      <c r="CO59" s="29"/>
      <c r="CP59" s="29"/>
      <c r="CQ59" s="29"/>
      <c r="CR59" s="29"/>
      <c r="CS59" s="29"/>
      <c r="CT59" s="29"/>
      <c r="CU59" s="29"/>
      <c r="CV59" s="29"/>
      <c r="CW59" s="29"/>
      <c r="CX59" s="29"/>
      <c r="CY59" s="29"/>
      <c r="CZ59" s="29"/>
      <c r="DA59" s="29"/>
      <c r="DB59" s="29"/>
      <c r="DC59" s="29"/>
      <c r="DD59" s="29"/>
      <c r="DE59" s="29"/>
      <c r="DF59" s="29"/>
      <c r="DG59" s="29"/>
      <c r="DH59" s="29"/>
      <c r="DI59" s="29"/>
      <c r="DJ59" s="29"/>
      <c r="DK59" s="29"/>
      <c r="DL59" s="29"/>
      <c r="DM59" s="29"/>
      <c r="DN59" s="29"/>
      <c r="DO59" s="29"/>
      <c r="DP59" s="29"/>
      <c r="DQ59" s="29"/>
      <c r="DR59" s="29"/>
      <c r="DS59" s="29"/>
      <c r="DT59" s="29"/>
      <c r="DU59" s="29"/>
      <c r="DV59" s="29"/>
      <c r="DW59" s="29"/>
      <c r="DX59" s="29"/>
      <c r="DY59" s="29"/>
      <c r="DZ59" s="29"/>
      <c r="EA59" s="29"/>
      <c r="EB59" s="29"/>
      <c r="EC59" s="29"/>
      <c r="ED59" s="29"/>
      <c r="EE59" s="29"/>
      <c r="EF59" s="29"/>
      <c r="EG59" s="29"/>
      <c r="EH59" s="29"/>
      <c r="EI59" s="29"/>
      <c r="EJ59" s="29"/>
      <c r="EK59" s="29"/>
      <c r="EL59" s="29"/>
      <c r="EM59" s="29"/>
      <c r="EN59" s="29"/>
      <c r="EO59" s="29"/>
      <c r="EP59" s="29"/>
      <c r="EQ59" s="29"/>
      <c r="ER59" s="29"/>
      <c r="ES59" s="29"/>
      <c r="ET59" s="29"/>
      <c r="EU59" s="29"/>
      <c r="EV59" s="29"/>
      <c r="EW59" s="29"/>
      <c r="EX59" s="29"/>
      <c r="EY59" s="29"/>
      <c r="EZ59" s="29"/>
      <c r="FA59" s="29"/>
      <c r="FB59" s="29"/>
      <c r="FC59" s="29"/>
      <c r="FD59" s="29"/>
      <c r="FE59" s="29"/>
      <c r="FF59" s="29"/>
      <c r="FG59" s="29"/>
      <c r="FH59" s="29"/>
      <c r="FI59" s="29"/>
      <c r="FJ59" s="29"/>
      <c r="FK59" s="29"/>
      <c r="FL59" s="29"/>
      <c r="FM59" s="29"/>
      <c r="FN59" s="29"/>
      <c r="FO59" s="29"/>
      <c r="FP59" s="29"/>
      <c r="FQ59" s="29"/>
      <c r="FR59" s="29"/>
      <c r="FS59" s="29"/>
      <c r="FT59" s="29"/>
      <c r="FU59" s="29"/>
      <c r="FV59" s="29"/>
      <c r="FW59" s="29"/>
      <c r="FX59" s="29"/>
      <c r="FY59" s="29"/>
      <c r="FZ59" s="29"/>
      <c r="GA59" s="29"/>
      <c r="GB59" s="29"/>
      <c r="GC59" s="29"/>
      <c r="GD59" s="29"/>
      <c r="GE59" s="29"/>
      <c r="GF59" s="29"/>
      <c r="GG59" s="29"/>
      <c r="GH59" s="29"/>
      <c r="GI59" s="29"/>
      <c r="GJ59" s="29"/>
      <c r="GK59" s="29"/>
      <c r="GL59" s="29"/>
      <c r="GM59" s="29"/>
      <c r="GN59" s="29"/>
      <c r="GO59" s="29"/>
      <c r="GP59" s="29"/>
      <c r="GQ59" s="29"/>
      <c r="GR59" s="29"/>
      <c r="GS59" s="29"/>
      <c r="GT59" s="29"/>
      <c r="GU59" s="29"/>
      <c r="GV59" s="29"/>
      <c r="GW59" s="29"/>
      <c r="GX59" s="29"/>
      <c r="GY59" s="29"/>
      <c r="GZ59" s="29"/>
      <c r="HA59" s="29"/>
      <c r="HB59" s="29"/>
      <c r="HC59" s="29"/>
      <c r="HD59" s="29"/>
      <c r="HE59" s="29"/>
      <c r="HF59" s="29"/>
      <c r="HG59" s="29"/>
      <c r="HH59" s="29"/>
      <c r="HI59" s="29"/>
      <c r="HJ59" s="29"/>
      <c r="HK59" s="29"/>
      <c r="HL59" s="29"/>
      <c r="HM59" s="29"/>
      <c r="HN59" s="29"/>
      <c r="HO59" s="29"/>
      <c r="HP59" s="29"/>
      <c r="HQ59" s="29"/>
      <c r="HR59" s="29"/>
      <c r="HS59" s="29"/>
      <c r="HT59" s="29"/>
      <c r="HU59" s="29"/>
      <c r="HV59" s="29"/>
      <c r="HW59" s="29"/>
      <c r="HX59" s="29"/>
      <c r="HY59" s="29"/>
      <c r="HZ59" s="29"/>
      <c r="IA59" s="29"/>
      <c r="IB59" s="29"/>
      <c r="IC59" s="29"/>
      <c r="ID59" s="29"/>
      <c r="IE59" s="29"/>
      <c r="IF59" s="29"/>
      <c r="IG59" s="29"/>
      <c r="IH59" s="29"/>
      <c r="II59" s="29"/>
      <c r="IJ59" s="29"/>
      <c r="IK59" s="29"/>
      <c r="IL59" s="29"/>
      <c r="IM59" s="29"/>
      <c r="IN59" s="29"/>
      <c r="IO59" s="29"/>
      <c r="IP59" s="29"/>
      <c r="IQ59" s="29"/>
      <c r="IR59" s="29"/>
      <c r="IS59" s="29"/>
      <c r="IT59" s="29"/>
      <c r="IU59" s="29"/>
      <c r="IV59" s="29"/>
    </row>
    <row r="60" spans="1:256" s="35" customFormat="1" ht="15.6" x14ac:dyDescent="0.3">
      <c r="A60" s="478" t="s">
        <v>173</v>
      </c>
      <c r="B60" s="478"/>
      <c r="C60" s="478"/>
      <c r="D60" s="478"/>
      <c r="E60" s="478"/>
      <c r="F60" s="478"/>
      <c r="G60" s="478"/>
      <c r="H60" s="478"/>
      <c r="I60" s="478"/>
      <c r="J60" s="478"/>
      <c r="K60" s="478"/>
      <c r="L60" s="478"/>
      <c r="M60" s="478"/>
      <c r="N60" s="478"/>
      <c r="O60" s="478"/>
      <c r="P60" s="478"/>
      <c r="Q60" s="478"/>
      <c r="R60" s="321"/>
      <c r="S60" s="321"/>
      <c r="T60" s="321"/>
      <c r="U60" s="321"/>
      <c r="V60" s="321"/>
      <c r="W60" s="321"/>
      <c r="X60" s="59"/>
    </row>
    <row r="61" spans="1:256" s="35" customFormat="1" ht="15.6" x14ac:dyDescent="0.3">
      <c r="A61" s="322"/>
      <c r="B61" s="323"/>
      <c r="C61" s="323"/>
      <c r="D61" s="323"/>
      <c r="E61" s="323"/>
      <c r="F61" s="323"/>
      <c r="G61" s="323"/>
      <c r="H61" s="323"/>
      <c r="I61" s="323"/>
      <c r="J61" s="323"/>
      <c r="K61" s="323"/>
      <c r="L61" s="323"/>
      <c r="M61" s="323"/>
      <c r="N61" s="323"/>
      <c r="O61" s="323"/>
      <c r="P61" s="323"/>
      <c r="Q61" s="323"/>
      <c r="R61" s="324"/>
      <c r="S61" s="321"/>
      <c r="T61" s="321"/>
      <c r="U61" s="321"/>
      <c r="V61" s="321"/>
      <c r="W61" s="321"/>
      <c r="X61" s="59"/>
    </row>
    <row r="62" spans="1:256" s="35" customFormat="1" ht="15.6" x14ac:dyDescent="0.3">
      <c r="A62" s="325" t="s">
        <v>174</v>
      </c>
      <c r="B62" s="325" t="s">
        <v>175</v>
      </c>
      <c r="C62" s="323"/>
      <c r="D62" s="326" t="s">
        <v>174</v>
      </c>
      <c r="E62" s="479" t="s">
        <v>176</v>
      </c>
      <c r="F62" s="479"/>
      <c r="G62" s="479"/>
      <c r="H62" s="479"/>
      <c r="I62" s="479"/>
      <c r="J62" s="327"/>
      <c r="K62" s="326" t="s">
        <v>174</v>
      </c>
      <c r="L62" s="479" t="s">
        <v>177</v>
      </c>
      <c r="M62" s="479"/>
      <c r="N62" s="479"/>
      <c r="O62" s="479"/>
      <c r="P62" s="479"/>
      <c r="Q62" s="327"/>
      <c r="R62" s="324"/>
      <c r="S62" s="321"/>
      <c r="T62" s="321"/>
      <c r="U62" s="321"/>
      <c r="V62" s="321"/>
      <c r="W62" s="321"/>
      <c r="X62" s="59"/>
    </row>
    <row r="63" spans="1:256" s="35" customFormat="1" ht="35.25" customHeight="1" x14ac:dyDescent="0.3">
      <c r="A63" s="205">
        <v>1</v>
      </c>
      <c r="B63" s="328" t="s">
        <v>178</v>
      </c>
      <c r="C63" s="329"/>
      <c r="D63" s="330">
        <v>1</v>
      </c>
      <c r="E63" s="475" t="s">
        <v>179</v>
      </c>
      <c r="F63" s="476"/>
      <c r="G63" s="476"/>
      <c r="H63" s="476"/>
      <c r="I63" s="477"/>
      <c r="J63" s="118"/>
      <c r="K63" s="330">
        <v>1</v>
      </c>
      <c r="L63" s="475" t="s">
        <v>189</v>
      </c>
      <c r="M63" s="476"/>
      <c r="N63" s="476"/>
      <c r="O63" s="476"/>
      <c r="P63" s="477"/>
      <c r="Q63" s="118"/>
      <c r="R63" s="324"/>
      <c r="S63" s="321"/>
      <c r="T63" s="321"/>
      <c r="U63" s="321"/>
      <c r="V63" s="321"/>
      <c r="W63" s="321"/>
      <c r="X63" s="59"/>
    </row>
    <row r="64" spans="1:256" s="35" customFormat="1" ht="31.2" x14ac:dyDescent="0.3">
      <c r="A64" s="205">
        <v>2</v>
      </c>
      <c r="B64" s="328" t="s">
        <v>180</v>
      </c>
      <c r="C64" s="329"/>
      <c r="D64" s="330">
        <v>2</v>
      </c>
      <c r="E64" s="474" t="s">
        <v>181</v>
      </c>
      <c r="F64" s="474"/>
      <c r="G64" s="474"/>
      <c r="H64" s="474"/>
      <c r="I64" s="474"/>
      <c r="J64" s="118"/>
      <c r="K64" s="330">
        <v>2</v>
      </c>
      <c r="L64" s="475" t="s">
        <v>182</v>
      </c>
      <c r="M64" s="476"/>
      <c r="N64" s="476"/>
      <c r="O64" s="476"/>
      <c r="P64" s="477"/>
      <c r="Q64" s="118"/>
      <c r="R64" s="324"/>
      <c r="S64" s="321"/>
      <c r="T64" s="321"/>
      <c r="U64" s="321"/>
      <c r="V64" s="321"/>
      <c r="W64" s="321"/>
      <c r="X64" s="59"/>
    </row>
    <row r="65" spans="1:256" s="35" customFormat="1" ht="33.75" customHeight="1" x14ac:dyDescent="0.3">
      <c r="A65" s="205">
        <v>3</v>
      </c>
      <c r="B65" s="328" t="s">
        <v>183</v>
      </c>
      <c r="C65" s="329"/>
      <c r="D65" s="330">
        <v>3</v>
      </c>
      <c r="E65" s="474" t="s">
        <v>187</v>
      </c>
      <c r="F65" s="474"/>
      <c r="G65" s="474"/>
      <c r="H65" s="474"/>
      <c r="I65" s="474"/>
      <c r="J65" s="118"/>
      <c r="K65" s="330">
        <v>3</v>
      </c>
      <c r="L65" s="475" t="s">
        <v>184</v>
      </c>
      <c r="M65" s="476"/>
      <c r="N65" s="476"/>
      <c r="O65" s="476"/>
      <c r="P65" s="477"/>
      <c r="Q65" s="118"/>
      <c r="R65" s="324"/>
      <c r="S65" s="321"/>
      <c r="T65" s="321"/>
      <c r="U65" s="321"/>
      <c r="V65" s="321"/>
      <c r="W65" s="321"/>
      <c r="X65" s="59"/>
    </row>
    <row r="66" spans="1:256" s="35" customFormat="1" ht="31.5" customHeight="1" x14ac:dyDescent="0.3">
      <c r="A66" s="205">
        <v>4</v>
      </c>
      <c r="B66" s="328" t="s">
        <v>185</v>
      </c>
      <c r="C66" s="329"/>
      <c r="D66" s="331">
        <v>4</v>
      </c>
      <c r="E66" s="475" t="s">
        <v>188</v>
      </c>
      <c r="F66" s="476"/>
      <c r="G66" s="476"/>
      <c r="H66" s="476"/>
      <c r="I66" s="477"/>
      <c r="J66" s="118"/>
      <c r="K66" s="330">
        <v>4</v>
      </c>
      <c r="L66" s="475" t="s">
        <v>191</v>
      </c>
      <c r="M66" s="476"/>
      <c r="N66" s="476"/>
      <c r="O66" s="476"/>
      <c r="P66" s="477"/>
      <c r="Q66" s="118"/>
      <c r="R66" s="324"/>
      <c r="S66" s="321"/>
      <c r="T66" s="321"/>
      <c r="U66" s="321"/>
      <c r="V66" s="321"/>
      <c r="W66" s="321"/>
      <c r="X66" s="59"/>
    </row>
    <row r="67" spans="1:256" s="113" customFormat="1" ht="15.6" x14ac:dyDescent="0.3">
      <c r="A67" s="172">
        <v>5</v>
      </c>
      <c r="B67" s="332" t="s">
        <v>186</v>
      </c>
      <c r="C67" s="104"/>
      <c r="D67" s="104"/>
      <c r="E67" s="59"/>
      <c r="F67" s="59"/>
      <c r="G67" s="59"/>
      <c r="H67" s="59"/>
      <c r="I67" s="59"/>
      <c r="K67" s="168">
        <v>5</v>
      </c>
      <c r="L67" s="472" t="s">
        <v>190</v>
      </c>
      <c r="M67" s="473"/>
      <c r="N67" s="473"/>
      <c r="O67" s="473"/>
      <c r="P67" s="473"/>
      <c r="Q67" s="333"/>
      <c r="R67" s="324"/>
      <c r="S67" s="321"/>
      <c r="T67" s="321"/>
      <c r="U67" s="321"/>
      <c r="V67" s="321"/>
      <c r="W67" s="321"/>
      <c r="X67" s="33"/>
    </row>
    <row r="68" spans="1:256" s="113" customFormat="1" ht="15.6" x14ac:dyDescent="0.3">
      <c r="A68" s="334"/>
      <c r="B68" s="33"/>
      <c r="C68" s="104"/>
      <c r="D68" s="104"/>
      <c r="E68" s="59"/>
      <c r="F68" s="59"/>
      <c r="G68" s="59"/>
      <c r="H68" s="59"/>
      <c r="I68" s="59"/>
      <c r="K68" s="59"/>
      <c r="L68" s="35"/>
      <c r="M68" s="59"/>
      <c r="N68" s="105"/>
      <c r="O68" s="105"/>
      <c r="P68" s="321"/>
      <c r="Q68" s="333"/>
      <c r="R68" s="324"/>
      <c r="S68" s="321"/>
      <c r="T68" s="321"/>
      <c r="U68" s="321"/>
      <c r="V68" s="321"/>
      <c r="W68" s="321"/>
      <c r="X68" s="33"/>
    </row>
    <row r="69" spans="1:256" s="21" customFormat="1" ht="15.6" x14ac:dyDescent="0.3">
      <c r="A69" s="30"/>
      <c r="B69" s="102" t="s">
        <v>95</v>
      </c>
      <c r="C69" s="103"/>
      <c r="D69" s="103"/>
      <c r="E69" s="103"/>
      <c r="F69" s="33"/>
      <c r="G69" s="103"/>
      <c r="H69" s="33"/>
      <c r="I69" s="33"/>
      <c r="J69" s="33"/>
      <c r="K69" s="104" t="s">
        <v>95</v>
      </c>
      <c r="L69" s="35"/>
      <c r="M69" s="59"/>
      <c r="N69" s="59"/>
      <c r="O69" s="59"/>
      <c r="P69" s="35"/>
    </row>
    <row r="70" spans="1:256" s="21" customFormat="1" ht="15.6" x14ac:dyDescent="0.3">
      <c r="A70" s="30"/>
      <c r="B70" s="102" t="s">
        <v>116</v>
      </c>
      <c r="C70" s="103"/>
      <c r="D70" s="103"/>
      <c r="E70" s="33"/>
      <c r="F70" s="33"/>
      <c r="G70" s="33"/>
      <c r="H70" s="33"/>
      <c r="I70" s="33"/>
      <c r="J70" s="33"/>
      <c r="K70" s="104" t="s">
        <v>122</v>
      </c>
      <c r="L70" s="35"/>
      <c r="M70" s="35"/>
      <c r="N70" s="35"/>
      <c r="O70" s="35"/>
      <c r="P70" s="35"/>
    </row>
    <row r="71" spans="1:256" s="35" customFormat="1" ht="15.6" x14ac:dyDescent="0.3">
      <c r="A71" s="30"/>
      <c r="B71" s="30" t="s">
        <v>117</v>
      </c>
      <c r="C71" s="33"/>
      <c r="D71" s="33"/>
      <c r="E71" s="33"/>
      <c r="F71" s="33"/>
      <c r="G71" s="103"/>
      <c r="H71" s="33"/>
      <c r="I71" s="33"/>
      <c r="J71" s="33"/>
      <c r="K71" s="104" t="s">
        <v>123</v>
      </c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21"/>
      <c r="BP71" s="21"/>
      <c r="BQ71" s="21"/>
      <c r="BR71" s="21"/>
      <c r="BS71" s="21"/>
      <c r="BT71" s="21"/>
      <c r="BU71" s="21"/>
      <c r="BV71" s="21"/>
      <c r="BW71" s="21"/>
      <c r="BX71" s="21"/>
      <c r="BY71" s="21"/>
      <c r="BZ71" s="21"/>
      <c r="CA71" s="21"/>
      <c r="CB71" s="21"/>
      <c r="CC71" s="21"/>
      <c r="CD71" s="21"/>
      <c r="CE71" s="21"/>
      <c r="CF71" s="21"/>
      <c r="CG71" s="21"/>
      <c r="CH71" s="21"/>
      <c r="CI71" s="21"/>
      <c r="CJ71" s="21"/>
      <c r="CK71" s="21"/>
      <c r="CL71" s="21"/>
      <c r="CM71" s="21"/>
      <c r="CN71" s="21"/>
      <c r="CO71" s="21"/>
      <c r="CP71" s="21"/>
      <c r="CQ71" s="21"/>
      <c r="CR71" s="21"/>
      <c r="CS71" s="21"/>
      <c r="CT71" s="21"/>
      <c r="CU71" s="21"/>
      <c r="CV71" s="21"/>
      <c r="CW71" s="21"/>
      <c r="CX71" s="21"/>
      <c r="CY71" s="21"/>
      <c r="CZ71" s="21"/>
      <c r="DA71" s="21"/>
      <c r="DB71" s="21"/>
      <c r="DC71" s="21"/>
      <c r="DD71" s="21"/>
      <c r="DE71" s="21"/>
      <c r="DF71" s="21"/>
      <c r="DG71" s="21"/>
      <c r="DH71" s="21"/>
      <c r="DI71" s="21"/>
      <c r="DJ71" s="21"/>
      <c r="DK71" s="21"/>
      <c r="DL71" s="21"/>
      <c r="DM71" s="21"/>
      <c r="DN71" s="21"/>
      <c r="DO71" s="21"/>
      <c r="DP71" s="21"/>
      <c r="DQ71" s="21"/>
      <c r="DR71" s="21"/>
      <c r="DS71" s="21"/>
      <c r="DT71" s="21"/>
      <c r="DU71" s="21"/>
      <c r="DV71" s="21"/>
      <c r="DW71" s="21"/>
      <c r="DX71" s="21"/>
      <c r="DY71" s="21"/>
      <c r="DZ71" s="21"/>
      <c r="EA71" s="21"/>
      <c r="EB71" s="21"/>
      <c r="EC71" s="21"/>
      <c r="ED71" s="21"/>
      <c r="EE71" s="21"/>
      <c r="EF71" s="21"/>
      <c r="EG71" s="21"/>
      <c r="EH71" s="21"/>
      <c r="EI71" s="21"/>
      <c r="EJ71" s="21"/>
      <c r="EK71" s="21"/>
      <c r="EL71" s="21"/>
      <c r="EM71" s="21"/>
      <c r="EN71" s="21"/>
      <c r="EO71" s="21"/>
      <c r="EP71" s="21"/>
      <c r="EQ71" s="21"/>
      <c r="ER71" s="21"/>
      <c r="ES71" s="21"/>
      <c r="ET71" s="21"/>
      <c r="EU71" s="21"/>
      <c r="EV71" s="21"/>
      <c r="EW71" s="21"/>
      <c r="EX71" s="21"/>
      <c r="EY71" s="21"/>
      <c r="EZ71" s="21"/>
      <c r="FA71" s="21"/>
      <c r="FB71" s="21"/>
      <c r="FC71" s="21"/>
      <c r="FD71" s="21"/>
      <c r="FE71" s="21"/>
      <c r="FF71" s="21"/>
      <c r="FG71" s="21"/>
      <c r="FH71" s="21"/>
      <c r="FI71" s="21"/>
      <c r="FJ71" s="21"/>
      <c r="FK71" s="21"/>
      <c r="FL71" s="21"/>
      <c r="FM71" s="21"/>
      <c r="FN71" s="21"/>
      <c r="FO71" s="21"/>
      <c r="FP71" s="21"/>
      <c r="FQ71" s="21"/>
      <c r="FR71" s="21"/>
      <c r="FS71" s="21"/>
      <c r="FT71" s="21"/>
      <c r="FU71" s="21"/>
      <c r="FV71" s="21"/>
      <c r="FW71" s="21"/>
      <c r="FX71" s="21"/>
      <c r="FY71" s="21"/>
      <c r="FZ71" s="21"/>
      <c r="GA71" s="21"/>
      <c r="GB71" s="21"/>
      <c r="GC71" s="21"/>
      <c r="GD71" s="21"/>
      <c r="GE71" s="21"/>
      <c r="GF71" s="21"/>
      <c r="GG71" s="21"/>
      <c r="GH71" s="21"/>
      <c r="GI71" s="21"/>
      <c r="GJ71" s="21"/>
      <c r="GK71" s="21"/>
      <c r="GL71" s="21"/>
      <c r="GM71" s="21"/>
      <c r="GN71" s="21"/>
      <c r="GO71" s="21"/>
      <c r="GP71" s="21"/>
      <c r="GQ71" s="21"/>
      <c r="GR71" s="21"/>
      <c r="GS71" s="21"/>
      <c r="GT71" s="21"/>
      <c r="GU71" s="21"/>
      <c r="GV71" s="21"/>
      <c r="GW71" s="21"/>
      <c r="GX71" s="21"/>
      <c r="GY71" s="21"/>
      <c r="GZ71" s="21"/>
      <c r="HA71" s="21"/>
      <c r="HB71" s="21"/>
      <c r="HC71" s="21"/>
      <c r="HD71" s="21"/>
      <c r="HE71" s="21"/>
      <c r="HF71" s="21"/>
      <c r="HG71" s="21"/>
      <c r="HH71" s="21"/>
      <c r="HI71" s="21"/>
      <c r="HJ71" s="21"/>
      <c r="HK71" s="21"/>
      <c r="HL71" s="21"/>
      <c r="HM71" s="21"/>
      <c r="HN71" s="21"/>
      <c r="HO71" s="21"/>
      <c r="HP71" s="21"/>
      <c r="HQ71" s="21"/>
      <c r="HR71" s="21"/>
      <c r="HS71" s="21"/>
      <c r="HT71" s="21"/>
      <c r="HU71" s="21"/>
      <c r="HV71" s="21"/>
      <c r="HW71" s="21"/>
      <c r="HX71" s="21"/>
      <c r="HY71" s="21"/>
      <c r="HZ71" s="21"/>
      <c r="IA71" s="21"/>
      <c r="IB71" s="21"/>
      <c r="IC71" s="21"/>
      <c r="ID71" s="21"/>
      <c r="IE71" s="21"/>
      <c r="IF71" s="21"/>
      <c r="IG71" s="21"/>
      <c r="IH71" s="21"/>
      <c r="II71" s="21"/>
      <c r="IJ71" s="21"/>
      <c r="IK71" s="21"/>
      <c r="IL71" s="21"/>
      <c r="IM71" s="21"/>
      <c r="IN71" s="21"/>
      <c r="IO71" s="21"/>
      <c r="IP71" s="21"/>
      <c r="IQ71" s="21"/>
      <c r="IR71" s="21"/>
      <c r="IS71" s="21"/>
      <c r="IT71" s="21"/>
      <c r="IU71" s="21"/>
      <c r="IV71" s="21"/>
    </row>
    <row r="72" spans="1:256" s="35" customFormat="1" ht="15.6" x14ac:dyDescent="0.3">
      <c r="A72" s="59"/>
      <c r="B72" s="59" t="s">
        <v>128</v>
      </c>
      <c r="C72" s="104" t="s">
        <v>95</v>
      </c>
      <c r="D72" s="104"/>
      <c r="F72" s="59"/>
      <c r="G72" s="59"/>
      <c r="H72" s="59"/>
      <c r="K72" s="104" t="s">
        <v>130</v>
      </c>
      <c r="M72" s="59"/>
      <c r="N72" s="59"/>
      <c r="O72" s="59"/>
    </row>
    <row r="73" spans="1:256" s="35" customFormat="1" ht="15.75" customHeight="1" x14ac:dyDescent="0.3">
      <c r="A73" s="59"/>
      <c r="B73" s="115" t="s">
        <v>139</v>
      </c>
      <c r="C73" s="104" t="s">
        <v>99</v>
      </c>
      <c r="D73" s="104"/>
      <c r="E73" s="60"/>
      <c r="F73" s="59"/>
      <c r="G73" s="59"/>
      <c r="H73" s="59"/>
      <c r="K73" s="116" t="s">
        <v>142</v>
      </c>
      <c r="M73" s="59"/>
      <c r="N73" s="59"/>
      <c r="O73" s="59"/>
    </row>
    <row r="74" spans="1:256" s="35" customFormat="1" ht="15.6" x14ac:dyDescent="0.3">
      <c r="A74" s="59"/>
      <c r="B74" s="59"/>
      <c r="C74" s="59" t="s">
        <v>126</v>
      </c>
      <c r="D74" s="59"/>
      <c r="K74" s="59"/>
      <c r="M74" s="59"/>
      <c r="N74" s="59"/>
      <c r="O74" s="59"/>
    </row>
    <row r="75" spans="1:256" s="35" customFormat="1" ht="15.75" customHeight="1" x14ac:dyDescent="0.3">
      <c r="A75" s="59"/>
      <c r="C75" s="59" t="s">
        <v>127</v>
      </c>
      <c r="H75" s="59"/>
      <c r="K75" s="104"/>
      <c r="M75" s="104"/>
      <c r="N75" s="104"/>
      <c r="O75" s="104"/>
    </row>
    <row r="76" spans="1:256" s="35" customFormat="1" ht="15.6" x14ac:dyDescent="0.3">
      <c r="A76" s="59"/>
      <c r="B76" s="104" t="s">
        <v>95</v>
      </c>
      <c r="C76" s="59" t="s">
        <v>132</v>
      </c>
      <c r="D76" s="59"/>
      <c r="E76" s="59"/>
      <c r="F76" s="59"/>
      <c r="G76" s="59"/>
      <c r="H76" s="59"/>
      <c r="K76" s="60" t="s">
        <v>95</v>
      </c>
      <c r="L76" s="117"/>
      <c r="N76" s="60"/>
      <c r="O76" s="60"/>
      <c r="P76" s="111"/>
      <c r="Q76" s="112"/>
    </row>
    <row r="77" spans="1:256" s="35" customFormat="1" ht="15.6" x14ac:dyDescent="0.3">
      <c r="A77" s="59"/>
      <c r="B77" s="104" t="s">
        <v>96</v>
      </c>
      <c r="C77" s="59" t="s">
        <v>141</v>
      </c>
      <c r="D77" s="59"/>
      <c r="E77" s="104"/>
      <c r="F77" s="59"/>
      <c r="G77" s="59"/>
      <c r="H77" s="59"/>
      <c r="K77" s="60" t="s">
        <v>134</v>
      </c>
      <c r="L77" s="117"/>
      <c r="M77" s="60"/>
      <c r="N77" s="60"/>
      <c r="O77" s="60"/>
      <c r="P77" s="111"/>
      <c r="Q77" s="112"/>
    </row>
    <row r="78" spans="1:256" s="35" customFormat="1" ht="15.6" x14ac:dyDescent="0.3">
      <c r="A78" s="59"/>
      <c r="B78" s="59" t="s">
        <v>124</v>
      </c>
      <c r="C78" s="59"/>
      <c r="D78" s="59"/>
      <c r="J78" s="59"/>
      <c r="K78" s="60" t="s">
        <v>135</v>
      </c>
      <c r="L78" s="117"/>
      <c r="M78" s="60"/>
      <c r="N78" s="60"/>
      <c r="O78" s="60"/>
      <c r="P78" s="111"/>
      <c r="Q78" s="112"/>
    </row>
    <row r="79" spans="1:256" s="35" customFormat="1" ht="15.6" x14ac:dyDescent="0.3">
      <c r="B79" s="59" t="s">
        <v>129</v>
      </c>
      <c r="C79" s="59"/>
      <c r="D79" s="59"/>
      <c r="E79" s="59"/>
      <c r="F79" s="59"/>
      <c r="H79" s="59"/>
      <c r="I79" s="59"/>
      <c r="J79" s="59"/>
      <c r="K79" s="35" t="s">
        <v>136</v>
      </c>
      <c r="L79" s="117"/>
      <c r="M79" s="60"/>
      <c r="N79" s="60"/>
      <c r="O79" s="60"/>
      <c r="P79" s="111"/>
      <c r="Q79" s="112"/>
    </row>
    <row r="80" spans="1:256" ht="15.6" x14ac:dyDescent="0.3">
      <c r="A80" s="35"/>
      <c r="B80" s="118" t="s">
        <v>140</v>
      </c>
      <c r="C80" s="105"/>
      <c r="D80" s="105"/>
      <c r="E80" s="105"/>
      <c r="F80" s="59"/>
      <c r="G80" s="60"/>
      <c r="H80" s="59"/>
      <c r="I80" s="59"/>
      <c r="J80" s="59"/>
      <c r="K80" s="35" t="s">
        <v>142</v>
      </c>
      <c r="L80" s="117"/>
      <c r="M80" s="35"/>
      <c r="N80" s="35"/>
      <c r="O80" s="35"/>
      <c r="P80" s="113"/>
      <c r="Q80" s="114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5"/>
      <c r="IU80" s="35"/>
      <c r="IV80" s="35"/>
    </row>
    <row r="81" spans="2:17" x14ac:dyDescent="0.3">
      <c r="B81" s="29"/>
      <c r="C81" s="29"/>
      <c r="D81" s="29"/>
      <c r="E81" s="29"/>
      <c r="F81" s="29"/>
      <c r="G81" s="29"/>
      <c r="H81" s="29"/>
      <c r="I81" s="29"/>
      <c r="J81" s="29"/>
      <c r="K81" s="50"/>
      <c r="L81" s="50"/>
      <c r="M81" s="50"/>
      <c r="N81" s="50"/>
      <c r="O81" s="50"/>
      <c r="P81" s="29"/>
      <c r="Q81" s="29"/>
    </row>
  </sheetData>
  <mergeCells count="52">
    <mergeCell ref="C58:M58"/>
    <mergeCell ref="A50:B50"/>
    <mergeCell ref="A51:B51"/>
    <mergeCell ref="C52:Q52"/>
    <mergeCell ref="C54:M54"/>
    <mergeCell ref="C55:M55"/>
    <mergeCell ref="C56:M56"/>
    <mergeCell ref="C57:M57"/>
    <mergeCell ref="A19:Q19"/>
    <mergeCell ref="A22:B22"/>
    <mergeCell ref="A23:Q23"/>
    <mergeCell ref="A24:Q24"/>
    <mergeCell ref="B47:B48"/>
    <mergeCell ref="A45:Q45"/>
    <mergeCell ref="A10:Q10"/>
    <mergeCell ref="H3:H7"/>
    <mergeCell ref="I3:L3"/>
    <mergeCell ref="M3:M7"/>
    <mergeCell ref="N3:O3"/>
    <mergeCell ref="P3:Q3"/>
    <mergeCell ref="E4:E7"/>
    <mergeCell ref="F4:F7"/>
    <mergeCell ref="I4:I7"/>
    <mergeCell ref="J4:L4"/>
    <mergeCell ref="N4:Q4"/>
    <mergeCell ref="J5:J7"/>
    <mergeCell ref="K5:K7"/>
    <mergeCell ref="L5:L7"/>
    <mergeCell ref="N6:Q6"/>
    <mergeCell ref="A9:Q9"/>
    <mergeCell ref="A1:Q1"/>
    <mergeCell ref="A2:A7"/>
    <mergeCell ref="B2:B7"/>
    <mergeCell ref="C2:F2"/>
    <mergeCell ref="G2:G7"/>
    <mergeCell ref="H2:M2"/>
    <mergeCell ref="N2:Q2"/>
    <mergeCell ref="C3:C7"/>
    <mergeCell ref="D3:D7"/>
    <mergeCell ref="E3:F3"/>
    <mergeCell ref="A60:Q60"/>
    <mergeCell ref="E62:I62"/>
    <mergeCell ref="L62:P62"/>
    <mergeCell ref="E63:I63"/>
    <mergeCell ref="L63:P63"/>
    <mergeCell ref="L67:P67"/>
    <mergeCell ref="E64:I64"/>
    <mergeCell ref="L64:P64"/>
    <mergeCell ref="E65:I65"/>
    <mergeCell ref="L65:P65"/>
    <mergeCell ref="E66:I66"/>
    <mergeCell ref="L66:P66"/>
  </mergeCells>
  <pageMargins left="0.39370078740157483" right="0.39370078740157483" top="0.39370078740157483" bottom="0.39370078740157483" header="0.31496062992125984" footer="0.31496062992125984"/>
  <pageSetup paperSize="9" scale="74" fitToHeight="3" orientation="landscape" horizontalDpi="1200" r:id="rId1"/>
  <rowBreaks count="2" manualBreakCount="2">
    <brk id="22" max="22" man="1"/>
    <brk id="51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2</vt:i4>
      </vt:variant>
    </vt:vector>
  </HeadingPairs>
  <TitlesOfParts>
    <vt:vector size="4" baseType="lpstr">
      <vt:lpstr>Титул</vt:lpstr>
      <vt:lpstr>фаховий молодший бакалавр</vt:lpstr>
      <vt:lpstr>Титул!Область_друку</vt:lpstr>
      <vt:lpstr>'фаховий молодший бакалавр'!Область_друку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2025-06-19T10:13:40Z</cp:lastPrinted>
  <dcterms:created xsi:type="dcterms:W3CDTF">2020-04-22T07:28:02Z</dcterms:created>
  <dcterms:modified xsi:type="dcterms:W3CDTF">2026-08-08T10:32:04Z</dcterms:modified>
</cp:coreProperties>
</file>