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опп нп 2026\готово\"/>
    </mc:Choice>
  </mc:AlternateContent>
  <bookViews>
    <workbookView xWindow="0" yWindow="0" windowWidth="23040" windowHeight="9072" activeTab="1"/>
  </bookViews>
  <sheets>
    <sheet name="ГРАФІК НП" sheetId="1" r:id="rId1"/>
    <sheet name="НП" sheetId="13" r:id="rId2"/>
  </sheets>
  <definedNames>
    <definedName name="_xlnm.Print_Area" localSheetId="0">'ГРАФІК НП'!$A$1:$BA$35</definedName>
    <definedName name="_xlnm.Print_Area" localSheetId="1">НП!$A$1:$T$77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3" l="1"/>
  <c r="N45" i="13" s="1"/>
  <c r="H44" i="13"/>
  <c r="N44" i="13" s="1"/>
  <c r="U63" i="13"/>
  <c r="N63" i="13"/>
  <c r="C59" i="13"/>
  <c r="D59" i="13"/>
  <c r="E59" i="13"/>
  <c r="F59" i="13"/>
  <c r="I19" i="13" l="1"/>
  <c r="I27" i="13" l="1"/>
  <c r="H19" i="13"/>
  <c r="U19" i="13" l="1"/>
  <c r="N19" i="13"/>
  <c r="M56" i="13"/>
  <c r="M50" i="13"/>
  <c r="M59" i="13" s="1"/>
  <c r="M21" i="13"/>
  <c r="H20" i="13"/>
  <c r="H17" i="13"/>
  <c r="H16" i="13"/>
  <c r="I20" i="13" l="1"/>
  <c r="N20" i="13" s="1"/>
  <c r="U20" i="13" l="1"/>
  <c r="I41" i="13"/>
  <c r="I35" i="13"/>
  <c r="I17" i="13" l="1"/>
  <c r="N17" i="13" s="1"/>
  <c r="I18" i="13"/>
  <c r="H27" i="13"/>
  <c r="N27" i="13" s="1"/>
  <c r="H41" i="13"/>
  <c r="N41" i="13" s="1"/>
  <c r="I37" i="13"/>
  <c r="H37" i="13"/>
  <c r="N37" i="13" s="1"/>
  <c r="I31" i="13"/>
  <c r="H31" i="13"/>
  <c r="N31" i="13" s="1"/>
  <c r="U41" i="13" l="1"/>
  <c r="U31" i="13"/>
  <c r="U37" i="13"/>
  <c r="Y56" i="13" l="1"/>
  <c r="Z56" i="13"/>
  <c r="AA56" i="13"/>
  <c r="AB56" i="13"/>
  <c r="AC56" i="13"/>
  <c r="X56" i="13"/>
  <c r="I30" i="13"/>
  <c r="H30" i="13"/>
  <c r="T21" i="13"/>
  <c r="S21" i="13"/>
  <c r="R21" i="13"/>
  <c r="Q21" i="13"/>
  <c r="P21" i="13"/>
  <c r="O21" i="13"/>
  <c r="L21" i="13"/>
  <c r="K21" i="13"/>
  <c r="J21" i="13"/>
  <c r="G21" i="13"/>
  <c r="N30" i="13" l="1"/>
  <c r="AD56" i="13"/>
  <c r="U30" i="13"/>
  <c r="G35" i="1"/>
  <c r="F35" i="1"/>
  <c r="E35" i="1"/>
  <c r="D35" i="1"/>
  <c r="C35" i="1"/>
  <c r="B35" i="1"/>
  <c r="H34" i="1"/>
  <c r="H33" i="1"/>
  <c r="H32" i="1"/>
  <c r="H35" i="1" l="1"/>
  <c r="U27" i="13"/>
  <c r="I34" i="13"/>
  <c r="H34" i="13"/>
  <c r="U64" i="13"/>
  <c r="N64" i="13"/>
  <c r="U62" i="13"/>
  <c r="N62" i="13"/>
  <c r="U61" i="13"/>
  <c r="N61" i="13"/>
  <c r="U60" i="13"/>
  <c r="N60" i="13"/>
  <c r="T56" i="13"/>
  <c r="S56" i="13"/>
  <c r="R56" i="13"/>
  <c r="Q56" i="13"/>
  <c r="P56" i="13"/>
  <c r="O56" i="13"/>
  <c r="L56" i="13"/>
  <c r="K56" i="13"/>
  <c r="J56" i="13"/>
  <c r="G56" i="13"/>
  <c r="H55" i="13"/>
  <c r="H54" i="13"/>
  <c r="H52" i="13"/>
  <c r="T50" i="13"/>
  <c r="S50" i="13"/>
  <c r="R50" i="13"/>
  <c r="Q50" i="13"/>
  <c r="P50" i="13"/>
  <c r="P59" i="13" s="1"/>
  <c r="O50" i="13"/>
  <c r="O59" i="13" s="1"/>
  <c r="L50" i="13"/>
  <c r="L59" i="13" s="1"/>
  <c r="K50" i="13"/>
  <c r="J50" i="13"/>
  <c r="G50" i="13"/>
  <c r="H49" i="13"/>
  <c r="N49" i="13" s="1"/>
  <c r="H48" i="13"/>
  <c r="N48" i="13" s="1"/>
  <c r="H47" i="13"/>
  <c r="N47" i="13" s="1"/>
  <c r="H46" i="13"/>
  <c r="N46" i="13" s="1"/>
  <c r="I43" i="13"/>
  <c r="H43" i="13"/>
  <c r="I36" i="13"/>
  <c r="H36" i="13"/>
  <c r="I40" i="13"/>
  <c r="H40" i="13"/>
  <c r="I38" i="13"/>
  <c r="H38" i="13"/>
  <c r="I39" i="13"/>
  <c r="H39" i="13"/>
  <c r="I33" i="13"/>
  <c r="H33" i="13"/>
  <c r="I32" i="13"/>
  <c r="H32" i="13"/>
  <c r="I28" i="13"/>
  <c r="H28" i="13"/>
  <c r="I26" i="13"/>
  <c r="H26" i="13"/>
  <c r="I24" i="13"/>
  <c r="H24" i="13"/>
  <c r="H53" i="13"/>
  <c r="H35" i="13"/>
  <c r="N35" i="13" s="1"/>
  <c r="H18" i="13"/>
  <c r="N18" i="13" s="1"/>
  <c r="I13" i="13"/>
  <c r="H13" i="13"/>
  <c r="I42" i="13"/>
  <c r="H42" i="13"/>
  <c r="I29" i="13"/>
  <c r="H29" i="13"/>
  <c r="I11" i="13"/>
  <c r="H11" i="13"/>
  <c r="N11" i="13" s="1"/>
  <c r="I16" i="13"/>
  <c r="N16" i="13" s="1"/>
  <c r="I12" i="13"/>
  <c r="H12" i="13"/>
  <c r="I14" i="13"/>
  <c r="H14" i="13"/>
  <c r="I25" i="13"/>
  <c r="H25" i="13"/>
  <c r="I15" i="13"/>
  <c r="H15" i="13"/>
  <c r="N15" i="13" s="1"/>
  <c r="B8" i="13"/>
  <c r="C8" i="13" s="1"/>
  <c r="D8" i="13" s="1"/>
  <c r="E8" i="13" s="1"/>
  <c r="F8" i="13" s="1"/>
  <c r="G8" i="13" s="1"/>
  <c r="H8" i="13" s="1"/>
  <c r="I8" i="13" s="1"/>
  <c r="J8" i="13" s="1"/>
  <c r="Q59" i="13" l="1"/>
  <c r="R59" i="13"/>
  <c r="G59" i="13"/>
  <c r="H57" i="13" s="1"/>
  <c r="S59" i="13"/>
  <c r="J59" i="13"/>
  <c r="T59" i="13"/>
  <c r="K59" i="13"/>
  <c r="N14" i="13"/>
  <c r="N26" i="13"/>
  <c r="N39" i="13"/>
  <c r="N25" i="13"/>
  <c r="N24" i="13"/>
  <c r="N33" i="13"/>
  <c r="N36" i="13"/>
  <c r="N34" i="13"/>
  <c r="N12" i="13"/>
  <c r="N28" i="13"/>
  <c r="N38" i="13"/>
  <c r="N13" i="13"/>
  <c r="N32" i="13"/>
  <c r="N40" i="13"/>
  <c r="N29" i="13"/>
  <c r="N43" i="13"/>
  <c r="N42" i="13"/>
  <c r="K8" i="13"/>
  <c r="H21" i="13"/>
  <c r="I21" i="13"/>
  <c r="U14" i="13"/>
  <c r="U54" i="13"/>
  <c r="U12" i="13"/>
  <c r="U26" i="13"/>
  <c r="U36" i="13"/>
  <c r="U13" i="13"/>
  <c r="U52" i="13"/>
  <c r="U11" i="13"/>
  <c r="U53" i="13"/>
  <c r="U15" i="13"/>
  <c r="U55" i="13"/>
  <c r="U34" i="13"/>
  <c r="I56" i="13"/>
  <c r="U32" i="13"/>
  <c r="U38" i="13"/>
  <c r="N54" i="13"/>
  <c r="U17" i="13"/>
  <c r="U39" i="13"/>
  <c r="I50" i="13"/>
  <c r="U28" i="13"/>
  <c r="U33" i="13"/>
  <c r="U25" i="13"/>
  <c r="U43" i="13"/>
  <c r="U18" i="13"/>
  <c r="U40" i="13"/>
  <c r="N53" i="13"/>
  <c r="H56" i="13"/>
  <c r="U24" i="13"/>
  <c r="N52" i="13"/>
  <c r="N55" i="13"/>
  <c r="U16" i="13"/>
  <c r="H50" i="13"/>
  <c r="U29" i="13"/>
  <c r="U42" i="13"/>
  <c r="U35" i="13"/>
  <c r="I59" i="13" l="1"/>
  <c r="H59" i="13"/>
  <c r="L8" i="13"/>
  <c r="O8" i="13" s="1"/>
  <c r="P8" i="13" s="1"/>
  <c r="Q8" i="13" s="1"/>
  <c r="R8" i="13" s="1"/>
  <c r="S8" i="13" s="1"/>
  <c r="T8" i="13" s="1"/>
  <c r="N21" i="13"/>
  <c r="N56" i="13"/>
  <c r="N50" i="13"/>
  <c r="N59" i="13" l="1"/>
  <c r="U59" i="13"/>
</calcChain>
</file>

<file path=xl/sharedStrings.xml><?xml version="1.0" encoding="utf-8"?>
<sst xmlns="http://schemas.openxmlformats.org/spreadsheetml/2006/main" count="364" uniqueCount="214">
  <si>
    <t>ЗАТВЕРДЖУЮ</t>
  </si>
  <si>
    <t>ЗАТВЕРДЖЕНО</t>
  </si>
  <si>
    <t>Президент Відкритого</t>
  </si>
  <si>
    <t>рішенням Вченої ради</t>
  </si>
  <si>
    <t>міжнародного університету</t>
  </si>
  <si>
    <t>Н А В Ч А Л Ь Н И Й    П Л А Н</t>
  </si>
  <si>
    <t>Відкритого міжнародного університету</t>
  </si>
  <si>
    <t>розвитку людини "Україна"</t>
  </si>
  <si>
    <t>Освітньо-професійна програма</t>
  </si>
  <si>
    <t xml:space="preserve">                                                       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</si>
  <si>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</si>
  <si>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</si>
  <si>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</si>
  <si>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</si>
  <si>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</si>
  <si>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</si>
  <si>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</si>
  <si>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</si>
  <si>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</si>
  <si>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</si>
  <si>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</si>
  <si>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</si>
  <si>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</si>
  <si>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</si>
  <si>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</si>
  <si>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</si>
  <si>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</si>
  <si>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</si>
  <si>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</si>
  <si>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Д</t>
  </si>
  <si>
    <t>З</t>
  </si>
  <si>
    <t>Практика</t>
  </si>
  <si>
    <t>Канікули</t>
  </si>
  <si>
    <t>Семестр</t>
  </si>
  <si>
    <t>Тижні</t>
  </si>
  <si>
    <t>Назва</t>
  </si>
  <si>
    <t>Навчальна</t>
  </si>
  <si>
    <t>Заклад вищої освіти</t>
  </si>
  <si>
    <t>Фаховий коледж "Освіта"</t>
  </si>
  <si>
    <t>підготовки фахового молодшого бакалавра</t>
  </si>
  <si>
    <t>Назви практики</t>
  </si>
  <si>
    <t>Кредити ЄКТС</t>
  </si>
  <si>
    <t>Форма атестації (іспит, дипломний проєкт (робота))</t>
  </si>
  <si>
    <t>Захист кваліфікаційної роботи</t>
  </si>
  <si>
    <t>Кваліфікаційна робота фахового молодшого бакалавра</t>
  </si>
  <si>
    <r>
      <t>ПОЗНАЧЕННЯ:</t>
    </r>
    <r>
      <rPr>
        <sz val="9"/>
        <rFont val="Times New Roman"/>
        <family val="1"/>
        <charset val="204"/>
      </rPr>
      <t xml:space="preserve"> Т – теоретичне навчання, П – практика, С – екзаменаційна сесія, К – канікули, ДЕ – державна підсумкова атестація, Д – підготовка кваліфікаційної роботи, А – підсумкова атестація</t>
    </r>
  </si>
  <si>
    <t>Розподіл за семестрами</t>
  </si>
  <si>
    <t>Кількість кредитів ЄКТС</t>
  </si>
  <si>
    <t>Кількість годин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</si>
  <si>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</si>
  <si>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</si>
  <si>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</si>
  <si>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</si>
  <si>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</si>
  <si>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</si>
  <si>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проєкти</t>
  </si>
  <si>
    <t>роботи</t>
  </si>
  <si>
    <t>всього</t>
  </si>
  <si>
    <t>у тому числі:</t>
  </si>
  <si>
    <t>лекції</t>
  </si>
  <si>
    <t>лабораторні</t>
  </si>
  <si>
    <t>практичні</t>
  </si>
  <si>
    <t>Код освітньої компоненти</t>
  </si>
  <si>
    <t>І. ЦИКЛ ЗАГАЛЬНОЇ ПІДГОТОВКИ</t>
  </si>
  <si>
    <t>ОК 1.1</t>
  </si>
  <si>
    <t>ОК 1.2</t>
  </si>
  <si>
    <t>ОК 1.3</t>
  </si>
  <si>
    <t>ОК 1.5</t>
  </si>
  <si>
    <t>ОК 1.6</t>
  </si>
  <si>
    <t>ОК 1.7</t>
  </si>
  <si>
    <t>ОК 1.8</t>
  </si>
  <si>
    <t>ОК 1.9</t>
  </si>
  <si>
    <t>Іноземна мова (за професійним спрямуванням)</t>
  </si>
  <si>
    <t>ОК 1.10</t>
  </si>
  <si>
    <t>Всього за п. 1.1</t>
  </si>
  <si>
    <t>Кредити ЄКТС на семестр</t>
  </si>
  <si>
    <t>ІІ. ЦИКЛ ПРОФЕСІЙНОЇ ПІДГОТОВКИ</t>
  </si>
  <si>
    <t>ОК 2.1</t>
  </si>
  <si>
    <t>ОК 2.2</t>
  </si>
  <si>
    <t>ОК 2.3</t>
  </si>
  <si>
    <t>ОК 2.4</t>
  </si>
  <si>
    <t>ОК 2.5</t>
  </si>
  <si>
    <t>ОК 2.6</t>
  </si>
  <si>
    <t>ОК 2.7</t>
  </si>
  <si>
    <t>ОК 2.8</t>
  </si>
  <si>
    <t>ОК 2.9</t>
  </si>
  <si>
    <t>ОК 2.10</t>
  </si>
  <si>
    <t>ПР 1</t>
  </si>
  <si>
    <t>ПР 2</t>
  </si>
  <si>
    <t>Навчальна практика</t>
  </si>
  <si>
    <t>ПР 3</t>
  </si>
  <si>
    <t>Кваліфікаційна робота</t>
  </si>
  <si>
    <t>Всього за п. 2.1</t>
  </si>
  <si>
    <t xml:space="preserve">ЗАГАЛЬНА КІЛЬКІСТЬ ГОДИН </t>
  </si>
  <si>
    <t xml:space="preserve">Кількість екзаменів     </t>
  </si>
  <si>
    <t>Кількість заліків</t>
  </si>
  <si>
    <t>Кількість курсових проєктів</t>
  </si>
  <si>
    <t>Кількість курсових робіт</t>
  </si>
  <si>
    <t>Частка вибіркових компонент у загальному обсязі освітньої програми, %</t>
  </si>
  <si>
    <t>ІІ. ПРАКТИКА</t>
  </si>
  <si>
    <t>ІV. АТАСТАЦІЯ ЗДОБУВАЧІВ ФАХОВОЇ ПЕРЕДВИЩОЇ ОСВІТИ</t>
  </si>
  <si>
    <t>V. ПЛАН ОСВІТНЬОГО ПРОЦЕСУ</t>
  </si>
  <si>
    <t>ПОГОДЖЕНО</t>
  </si>
  <si>
    <t>Голова Науково-методичного об'єднання</t>
  </si>
  <si>
    <t>Алгоритми та структура даних</t>
  </si>
  <si>
    <t>Бази даних</t>
  </si>
  <si>
    <t>Операційні системи</t>
  </si>
  <si>
    <t>Основи програмування</t>
  </si>
  <si>
    <t>Об`єктно-орієнтоване програмування</t>
  </si>
  <si>
    <t xml:space="preserve">Вища математика </t>
  </si>
  <si>
    <t>Електротехніка та комп`ютерна електроніка</t>
  </si>
  <si>
    <t>____________ Світлана СМОЛЯНОВА</t>
  </si>
  <si>
    <t>Алгоритми і методи обчислень</t>
  </si>
  <si>
    <t>Комп`ютерна логіка та схемотехніка</t>
  </si>
  <si>
    <t>__________________ Петро ТАЛАНЧУК</t>
  </si>
  <si>
    <t>Інклюзивне суспільство</t>
  </si>
  <si>
    <t>Інформаційні технології</t>
  </si>
  <si>
    <r>
      <t xml:space="preserve">Освітньо-професійний ступінь: </t>
    </r>
    <r>
      <rPr>
        <b/>
        <sz val="12"/>
        <rFont val="Times New Roman"/>
        <family val="1"/>
        <charset val="204"/>
      </rPr>
      <t>фаховий молодший бакалавр</t>
    </r>
  </si>
  <si>
    <t>діяльності</t>
  </si>
  <si>
    <t>Охорона праці, безпека життєдіяльності та цивільний захист</t>
  </si>
  <si>
    <t>Директор Фахового коледжу "Освіта"</t>
  </si>
  <si>
    <t>з інформаційних технологій</t>
  </si>
  <si>
    <t>1.1. Обов’язкові компоненти освітньої програми</t>
  </si>
  <si>
    <t>2.1. Обов’язкові компоненти освітньої програми</t>
  </si>
  <si>
    <t>______________Вікторія БАУЛА</t>
  </si>
  <si>
    <t>I курс</t>
  </si>
  <si>
    <t>ІІ курс</t>
  </si>
  <si>
    <t>IІІ курс</t>
  </si>
  <si>
    <t>Україна в контексті світового розвитку</t>
  </si>
  <si>
    <t>Українська мова (за професійним спрямуванням)</t>
  </si>
  <si>
    <t>Фізична культура (Фізичне виховання. Основи здорового способу життя. Психологія стресу і стресостійкості особистості)</t>
  </si>
  <si>
    <t>Права людини та верховенство права в сучасних реаліях</t>
  </si>
  <si>
    <t>Екологія та екологічна етика</t>
  </si>
  <si>
    <t>Теорія ймовірності й математична статистика</t>
  </si>
  <si>
    <t>Архітектура комп'ютера та комп'ютерних мереж</t>
  </si>
  <si>
    <t xml:space="preserve">Начальник відділу </t>
  </si>
  <si>
    <t>методичної роботи</t>
  </si>
  <si>
    <t>Теорія електричних кіл та сигналів</t>
  </si>
  <si>
    <t>1, 2</t>
  </si>
  <si>
    <t>Голова циклової комісії комп'ютерної інженерії</t>
  </si>
  <si>
    <t>ID  78408</t>
  </si>
  <si>
    <t>10 квітня 2025 р.</t>
  </si>
  <si>
    <t>Галузь знань: F Інформаційні технології</t>
  </si>
  <si>
    <t>Спеціальність F7 Комп'ютерна інженерія</t>
  </si>
  <si>
    <t>І . ГРАФІК ОСВІТНЬОГО ПРОЦЕСУ</t>
  </si>
  <si>
    <t>IІІ</t>
  </si>
  <si>
    <t>Навчальна (ознайомча)</t>
  </si>
  <si>
    <t>II. ЗВЕДЕНІ ДАНІ ПРО БЮДЖЕТ ЧАСУ, тижні</t>
  </si>
  <si>
    <t>Теоретичне 
навчання</t>
  </si>
  <si>
    <t>Екзамена-ційна сесія</t>
  </si>
  <si>
    <t>Виконання дипломного проєкту 
(роботи)</t>
  </si>
  <si>
    <t>Атестація</t>
  </si>
  <si>
    <t>Усього</t>
  </si>
  <si>
    <t>ІІ</t>
  </si>
  <si>
    <t>ІІІ</t>
  </si>
  <si>
    <t>Разом</t>
  </si>
  <si>
    <t>Навчальна (ознайомча) практика</t>
  </si>
  <si>
    <t>ОК 2.11</t>
  </si>
  <si>
    <t>ОК 2.12</t>
  </si>
  <si>
    <t>ОК 2.13</t>
  </si>
  <si>
    <t>ОК 2.14</t>
  </si>
  <si>
    <t>ОК 2.19</t>
  </si>
  <si>
    <t>ОК 2.15</t>
  </si>
  <si>
    <t>ОК 2.16</t>
  </si>
  <si>
    <t>ОК 2.17</t>
  </si>
  <si>
    <t>Економіка і планування виробництва</t>
  </si>
  <si>
    <t>Основи метрології, стандартизації та електровимірювання</t>
  </si>
  <si>
    <t>Технічне обслуговування ЕОМ</t>
  </si>
  <si>
    <t>ОК 2.18</t>
  </si>
  <si>
    <t>ОК 2.20</t>
  </si>
  <si>
    <t>Комп'ютерна інженерія</t>
  </si>
  <si>
    <t>Computer Engineering</t>
  </si>
  <si>
    <t>Вступ до спеціальності та основи професійної етики</t>
  </si>
  <si>
    <t>Основи комп’ютерних систем та мереж і захисту інформації</t>
  </si>
  <si>
    <t>_________________Юрій МІРОНОВ</t>
  </si>
  <si>
    <t>___  ________ 2026 року</t>
  </si>
  <si>
    <t>08 квітня 2026 р.</t>
  </si>
  <si>
    <t>В.о. проректора з освітньої</t>
  </si>
  <si>
    <t>___________ Світлана НЕСТЕРЕНКО</t>
  </si>
  <si>
    <t>17 квітня 2026 р.</t>
  </si>
  <si>
    <t>Відкритий міжнародний університет розвитку людини "Україна"</t>
  </si>
  <si>
    <t>Циклова комісія інформаційних технологій</t>
  </si>
  <si>
    <r>
      <t xml:space="preserve">Рік вступу: </t>
    </r>
    <r>
      <rPr>
        <b/>
        <sz val="10"/>
        <rFont val="Times New Roman"/>
        <family val="1"/>
        <charset val="204"/>
      </rPr>
      <t>2026-2027 н.р.</t>
    </r>
  </si>
  <si>
    <r>
      <t xml:space="preserve">Освітня кваліфікація: </t>
    </r>
    <r>
      <rPr>
        <b/>
        <sz val="12"/>
        <rFont val="Times New Roman"/>
        <family val="1"/>
        <charset val="204"/>
      </rPr>
      <t>фаховий молодший бакалавр з комп'ютерної інженерії</t>
    </r>
  </si>
  <si>
    <r>
      <t xml:space="preserve">Термін навчання: </t>
    </r>
    <r>
      <rPr>
        <b/>
        <sz val="12"/>
        <rFont val="Times New Roman"/>
        <family val="1"/>
        <charset val="204"/>
      </rPr>
      <t>2 роки 10 місяців</t>
    </r>
  </si>
  <si>
    <t>На основі: повної загальної середньої освіти</t>
  </si>
  <si>
    <t>Основи національного спротиву</t>
  </si>
  <si>
    <t>Переддипломна</t>
  </si>
  <si>
    <t>Переддипломна практика</t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</si>
  <si>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денна</t>
    </r>
  </si>
  <si>
    <t>30 квітня 2026 року</t>
  </si>
  <si>
    <t>протокол № 2</t>
  </si>
  <si>
    <t>від 30 квітня 2026 року</t>
  </si>
  <si>
    <r>
      <t xml:space="preserve">підготовка до екзамену </t>
    </r>
    <r>
      <rPr>
        <b/>
        <sz val="8"/>
        <rFont val="Times New Roman"/>
        <family val="1"/>
        <charset val="204"/>
      </rPr>
      <t>(1 кредит ЄКТС із годин на с.р.)</t>
    </r>
  </si>
  <si>
    <t>Основи навчання, наукового пошуку та академічної доброчесності</t>
  </si>
  <si>
    <t>ОК 1.4</t>
  </si>
  <si>
    <t>Основи вбудованих та розподілених систем</t>
  </si>
  <si>
    <t>НАЗВА ОСВІТНІХ КОМПОНЕНТІВ</t>
  </si>
  <si>
    <t>Дискретна математика</t>
  </si>
  <si>
    <t>____________Ірина МОРОЗОВА</t>
  </si>
  <si>
    <t>ІІІ. Вибіркові компоненти освітньої програми</t>
  </si>
  <si>
    <t>ВК 3.1</t>
  </si>
  <si>
    <t>ВК 3.2</t>
  </si>
  <si>
    <t>ВК 3.3</t>
  </si>
  <si>
    <t>ВК 3.4</t>
  </si>
  <si>
    <t>Вибіркові компоненти освітньої програми</t>
  </si>
  <si>
    <t>Всього ВК</t>
  </si>
  <si>
    <t>Кількість кваліфікаційних робіт</t>
  </si>
  <si>
    <t>КР 1</t>
  </si>
  <si>
    <t>КР 2</t>
  </si>
  <si>
    <t>Курсова робота з освітньої компоненти "Алгоритми та структура даних"</t>
  </si>
  <si>
    <t>Курсова робота з освітньої компоненти "Комп`ютерна логіка та схемотехніка"</t>
  </si>
  <si>
    <t>60*</t>
  </si>
  <si>
    <t>проводяться на полігоні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</si>
</sst>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1\.00"/>
    <numFmt numFmtId="165" formatCode="0.0"/>
    <numFmt numFmtId="166" formatCode="\2\.0"/>
    <numFmt numFmtId="167" formatCode="0.0%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indexed="58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indexed="18"/>
      <name val="Times New Roman"/>
      <family val="1"/>
      <charset val="204"/>
    </font>
    <font>
      <b/>
      <sz val="14"/>
      <color indexed="18"/>
      <name val="Times New Roman"/>
      <family val="1"/>
      <charset val="204"/>
    </font>
    <font>
      <sz val="14"/>
      <color theme="5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sz val="14"/>
      <color indexed="5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9" tint="-0.499984740745262"/>
      <name val="Arial"/>
      <family val="2"/>
      <charset val="204"/>
    </font>
    <font>
      <sz val="14"/>
      <color theme="2" tint="-0.89999084444715716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7.5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2" fillId="0" borderId="0"/>
    <xf numFmtId="9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4" fillId="0" borderId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743">
    <xf numFmtId="0" fontId="0" fillId="0" borderId="0" xfId="0"/>
    <xf numFmtId="0" fontId="5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1" fontId="20" fillId="0" borderId="46" xfId="1" applyNumberFormat="1" applyFont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 wrapText="1"/>
    </xf>
    <xf numFmtId="0" fontId="20" fillId="0" borderId="0" xfId="1" applyFont="1" applyAlignment="1">
      <alignment vertical="center"/>
    </xf>
    <xf numFmtId="0" fontId="3" fillId="0" borderId="0" xfId="1" applyFont="1" applyAlignment="1">
      <alignment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wrapText="1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0" fontId="6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1" applyFont="1" applyAlignment="1">
      <alignment wrapText="1"/>
    </xf>
    <xf numFmtId="0" fontId="21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5" borderId="4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Continuous" vertical="center" wrapText="1"/>
    </xf>
    <xf numFmtId="0" fontId="9" fillId="0" borderId="63" xfId="0" applyFont="1" applyBorder="1" applyAlignment="1">
      <alignment horizontal="centerContinuous" vertical="center" wrapText="1"/>
    </xf>
    <xf numFmtId="0" fontId="9" fillId="0" borderId="61" xfId="0" applyFont="1" applyBorder="1" applyAlignment="1">
      <alignment horizontal="centerContinuous" vertical="center" wrapText="1"/>
    </xf>
    <xf numFmtId="0" fontId="9" fillId="0" borderId="50" xfId="0" applyFont="1" applyBorder="1" applyAlignment="1">
      <alignment horizontal="centerContinuous" vertical="center" wrapText="1"/>
    </xf>
    <xf numFmtId="0" fontId="9" fillId="0" borderId="42" xfId="0" applyFont="1" applyBorder="1" applyAlignment="1">
      <alignment horizontal="centerContinuous" vertical="center" wrapText="1"/>
    </xf>
    <xf numFmtId="0" fontId="15" fillId="0" borderId="0" xfId="0" applyFont="1" applyAlignment="1">
      <alignment vertical="center" wrapText="1"/>
    </xf>
    <xf numFmtId="0" fontId="16" fillId="4" borderId="69" xfId="1" applyFont="1" applyFill="1" applyBorder="1" applyAlignment="1">
      <alignment horizontal="center" vertical="center"/>
    </xf>
    <xf numFmtId="0" fontId="16" fillId="4" borderId="12" xfId="1" applyFont="1" applyFill="1" applyBorder="1" applyAlignment="1">
      <alignment horizontal="center" vertical="center"/>
    </xf>
    <xf numFmtId="0" fontId="16" fillId="4" borderId="44" xfId="1" applyFont="1" applyFill="1" applyBorder="1" applyAlignment="1">
      <alignment horizontal="center" vertical="center"/>
    </xf>
    <xf numFmtId="1" fontId="5" fillId="0" borderId="33" xfId="1" applyNumberFormat="1" applyFont="1" applyBorder="1" applyAlignment="1">
      <alignment horizontal="center" vertical="center"/>
    </xf>
    <xf numFmtId="1" fontId="5" fillId="0" borderId="46" xfId="1" applyNumberFormat="1" applyFont="1" applyBorder="1" applyAlignment="1">
      <alignment horizontal="center" vertical="center"/>
    </xf>
    <xf numFmtId="9" fontId="20" fillId="0" borderId="0" xfId="6" applyFont="1" applyFill="1" applyAlignment="1">
      <alignment vertical="center"/>
    </xf>
    <xf numFmtId="1" fontId="20" fillId="0" borderId="47" xfId="1" applyNumberFormat="1" applyFont="1" applyBorder="1" applyAlignment="1">
      <alignment horizontal="center" vertical="center"/>
    </xf>
    <xf numFmtId="1" fontId="20" fillId="3" borderId="76" xfId="1" applyNumberFormat="1" applyFont="1" applyFill="1" applyBorder="1" applyAlignment="1">
      <alignment vertical="center"/>
    </xf>
    <xf numFmtId="9" fontId="20" fillId="3" borderId="76" xfId="1" applyNumberFormat="1" applyFont="1" applyFill="1" applyBorder="1" applyAlignment="1">
      <alignment vertical="center"/>
    </xf>
    <xf numFmtId="0" fontId="20" fillId="0" borderId="33" xfId="1" applyFont="1" applyBorder="1" applyAlignment="1">
      <alignment horizontal="center" vertical="center"/>
    </xf>
    <xf numFmtId="0" fontId="20" fillId="0" borderId="45" xfId="1" applyFont="1" applyBorder="1" applyAlignment="1">
      <alignment horizontal="center" vertical="center"/>
    </xf>
    <xf numFmtId="0" fontId="20" fillId="0" borderId="46" xfId="1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20" fillId="0" borderId="0" xfId="1" applyNumberFormat="1" applyFont="1"/>
    <xf numFmtId="0" fontId="16" fillId="0" borderId="0" xfId="1" applyFont="1" applyAlignment="1">
      <alignment horizontal="left" wrapText="1"/>
    </xf>
    <xf numFmtId="0" fontId="20" fillId="0" borderId="0" xfId="1" applyFont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left" wrapText="1"/>
    </xf>
    <xf numFmtId="0" fontId="20" fillId="0" borderId="0" xfId="1" applyFont="1"/>
    <xf numFmtId="0" fontId="20" fillId="0" borderId="0" xfId="0" applyFont="1" applyAlignment="1">
      <alignment horizontal="left" vertical="center"/>
    </xf>
    <xf numFmtId="0" fontId="20" fillId="0" borderId="0" xfId="1" applyFont="1" applyAlignment="1">
      <alignment wrapText="1"/>
    </xf>
    <xf numFmtId="0" fontId="20" fillId="0" borderId="0" xfId="0" applyFont="1" applyAlignment="1">
      <alignment horizontal="left" vertical="center" wrapText="1"/>
    </xf>
    <xf numFmtId="0" fontId="20" fillId="0" borderId="0" xfId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16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Fill="1" applyAlignment="1">
      <alignment wrapText="1"/>
    </xf>
    <xf numFmtId="0" fontId="9" fillId="0" borderId="0" xfId="1" applyFont="1" applyFill="1" applyAlignment="1">
      <alignment horizontal="left" wrapText="1"/>
    </xf>
    <xf numFmtId="0" fontId="9" fillId="0" borderId="0" xfId="1" applyFont="1" applyFill="1" applyAlignment="1">
      <alignment wrapText="1"/>
    </xf>
    <xf numFmtId="0" fontId="18" fillId="0" borderId="0" xfId="1" applyFont="1" applyFill="1" applyAlignment="1">
      <alignment horizontal="center" vertical="top" wrapText="1"/>
    </xf>
    <xf numFmtId="0" fontId="5" fillId="0" borderId="0" xfId="1" applyFont="1" applyFill="1" applyAlignment="1">
      <alignment vertical="center" wrapText="1"/>
    </xf>
    <xf numFmtId="0" fontId="6" fillId="0" borderId="67" xfId="1" applyFont="1" applyFill="1" applyBorder="1" applyAlignment="1">
      <alignment horizontal="centerContinuous"/>
    </xf>
    <xf numFmtId="0" fontId="6" fillId="0" borderId="32" xfId="1" applyFont="1" applyFill="1" applyBorder="1" applyAlignment="1">
      <alignment horizontal="centerContinuous"/>
    </xf>
    <xf numFmtId="0" fontId="6" fillId="0" borderId="36" xfId="1" applyFont="1" applyFill="1" applyBorder="1" applyAlignment="1">
      <alignment horizontal="centerContinuous"/>
    </xf>
    <xf numFmtId="0" fontId="6" fillId="0" borderId="28" xfId="1" applyFont="1" applyFill="1" applyBorder="1" applyAlignment="1">
      <alignment horizontal="centerContinuous"/>
    </xf>
    <xf numFmtId="0" fontId="6" fillId="0" borderId="68" xfId="1" applyFont="1" applyFill="1" applyBorder="1" applyAlignment="1">
      <alignment horizontal="centerContinuous"/>
    </xf>
    <xf numFmtId="0" fontId="6" fillId="0" borderId="35" xfId="1" applyFont="1" applyFill="1" applyBorder="1" applyAlignment="1">
      <alignment horizontal="centerContinuous"/>
    </xf>
    <xf numFmtId="0" fontId="6" fillId="0" borderId="32" xfId="1" applyFont="1" applyFill="1" applyBorder="1" applyAlignment="1">
      <alignment horizontal="center"/>
    </xf>
    <xf numFmtId="0" fontId="6" fillId="0" borderId="68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centerContinuous"/>
    </xf>
    <xf numFmtId="0" fontId="27" fillId="0" borderId="64" xfId="0" applyFont="1" applyFill="1" applyBorder="1" applyAlignment="1" applyProtection="1">
      <alignment vertical="center" wrapText="1"/>
      <protection locked="0"/>
    </xf>
    <xf numFmtId="0" fontId="27" fillId="0" borderId="64" xfId="1" applyFont="1" applyFill="1" applyBorder="1" applyAlignment="1" applyProtection="1">
      <alignment horizontal="left" vertical="center"/>
      <protection locked="0"/>
    </xf>
    <xf numFmtId="0" fontId="27" fillId="0" borderId="65" xfId="0" applyFont="1" applyFill="1" applyBorder="1" applyAlignment="1" applyProtection="1">
      <alignment vertical="center" wrapText="1"/>
      <protection locked="0"/>
    </xf>
    <xf numFmtId="0" fontId="27" fillId="0" borderId="64" xfId="0" applyFont="1" applyFill="1" applyBorder="1" applyAlignment="1" applyProtection="1">
      <alignment horizontal="left" vertical="center" wrapText="1"/>
      <protection locked="0"/>
    </xf>
    <xf numFmtId="0" fontId="27" fillId="0" borderId="55" xfId="1" applyFont="1" applyFill="1" applyBorder="1" applyAlignment="1" applyProtection="1">
      <alignment horizontal="left" vertical="center"/>
      <protection locked="0"/>
    </xf>
    <xf numFmtId="0" fontId="20" fillId="0" borderId="4" xfId="1" applyFont="1" applyFill="1" applyBorder="1" applyAlignment="1" applyProtection="1">
      <alignment horizontal="center" vertical="center"/>
      <protection locked="0"/>
    </xf>
    <xf numFmtId="0" fontId="27" fillId="0" borderId="3" xfId="1" applyFont="1" applyFill="1" applyBorder="1" applyAlignment="1">
      <alignment horizontal="center" vertical="center"/>
    </xf>
    <xf numFmtId="1" fontId="20" fillId="0" borderId="17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vertical="center" wrapText="1"/>
    </xf>
    <xf numFmtId="0" fontId="17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left" wrapText="1"/>
    </xf>
    <xf numFmtId="0" fontId="18" fillId="0" borderId="0" xfId="1" applyFont="1" applyFill="1" applyAlignment="1">
      <alignment horizontal="left" vertical="top" wrapText="1"/>
    </xf>
    <xf numFmtId="0" fontId="7" fillId="0" borderId="0" xfId="1" applyFont="1" applyFill="1" applyAlignment="1">
      <alignment vertical="top" wrapText="1"/>
    </xf>
    <xf numFmtId="0" fontId="5" fillId="0" borderId="0" xfId="1" applyFont="1" applyFill="1" applyAlignment="1">
      <alignment horizontal="left" vertical="top" wrapText="1"/>
    </xf>
    <xf numFmtId="0" fontId="8" fillId="0" borderId="0" xfId="1" applyFont="1" applyFill="1" applyAlignment="1">
      <alignment horizontal="center" vertical="top" wrapText="1"/>
    </xf>
    <xf numFmtId="0" fontId="3" fillId="0" borderId="0" xfId="1" applyFont="1" applyFill="1" applyAlignment="1">
      <alignment vertical="top" wrapText="1"/>
    </xf>
    <xf numFmtId="0" fontId="6" fillId="0" borderId="0" xfId="1" applyFont="1" applyFill="1" applyAlignment="1">
      <alignment horizontal="left" wrapText="1"/>
    </xf>
    <xf numFmtId="0" fontId="6" fillId="0" borderId="0" xfId="1" applyFont="1" applyFill="1" applyAlignment="1">
      <alignment wrapText="1"/>
    </xf>
    <xf numFmtId="0" fontId="5" fillId="0" borderId="0" xfId="1" applyFont="1" applyFill="1" applyAlignment="1">
      <alignment vertical="top" wrapText="1"/>
    </xf>
    <xf numFmtId="0" fontId="14" fillId="0" borderId="64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46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51" xfId="1" applyFont="1" applyFill="1" applyBorder="1" applyAlignment="1">
      <alignment horizontal="center" vertical="center" wrapText="1"/>
    </xf>
    <xf numFmtId="0" fontId="14" fillId="0" borderId="71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30" xfId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 wrapText="1"/>
    </xf>
    <xf numFmtId="0" fontId="13" fillId="0" borderId="47" xfId="1" applyFont="1" applyFill="1" applyBorder="1" applyAlignment="1">
      <alignment horizontal="center" vertical="center" wrapText="1"/>
    </xf>
    <xf numFmtId="0" fontId="13" fillId="0" borderId="31" xfId="1" applyFont="1" applyFill="1" applyBorder="1" applyAlignment="1">
      <alignment horizontal="center" vertical="center" wrapText="1"/>
    </xf>
    <xf numFmtId="0" fontId="13" fillId="0" borderId="32" xfId="1" applyFont="1" applyFill="1" applyBorder="1" applyAlignment="1">
      <alignment horizontal="center" vertical="center" wrapText="1"/>
    </xf>
    <xf numFmtId="0" fontId="13" fillId="0" borderId="68" xfId="1" applyFont="1" applyFill="1" applyBorder="1" applyAlignment="1">
      <alignment horizontal="center" vertical="center" wrapText="1"/>
    </xf>
    <xf numFmtId="0" fontId="13" fillId="0" borderId="52" xfId="1" applyFont="1" applyFill="1" applyBorder="1" applyAlignment="1">
      <alignment horizontal="center" vertical="center" wrapText="1"/>
    </xf>
    <xf numFmtId="0" fontId="13" fillId="0" borderId="47" xfId="1" applyFont="1" applyFill="1" applyBorder="1" applyAlignment="1">
      <alignment wrapText="1"/>
    </xf>
    <xf numFmtId="0" fontId="3" fillId="0" borderId="0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wrapText="1"/>
    </xf>
    <xf numFmtId="0" fontId="14" fillId="0" borderId="0" xfId="1" applyFont="1" applyFill="1" applyAlignment="1">
      <alignment wrapText="1"/>
    </xf>
    <xf numFmtId="0" fontId="14" fillId="0" borderId="0" xfId="1" applyFont="1" applyFill="1" applyAlignment="1">
      <alignment vertical="center" wrapText="1"/>
    </xf>
    <xf numFmtId="0" fontId="39" fillId="0" borderId="7" xfId="9" applyFont="1" applyFill="1" applyBorder="1" applyAlignment="1">
      <alignment horizontal="center" vertical="center" textRotation="90" wrapText="1"/>
    </xf>
    <xf numFmtId="0" fontId="39" fillId="0" borderId="8" xfId="9" applyFont="1" applyFill="1" applyBorder="1" applyAlignment="1">
      <alignment horizontal="center" vertical="center" textRotation="90" wrapText="1"/>
    </xf>
    <xf numFmtId="0" fontId="39" fillId="0" borderId="8" xfId="9" applyFont="1" applyFill="1" applyBorder="1" applyAlignment="1">
      <alignment horizontal="center" vertical="center" textRotation="90"/>
    </xf>
    <xf numFmtId="0" fontId="39" fillId="0" borderId="17" xfId="9" applyFont="1" applyFill="1" applyBorder="1" applyAlignment="1">
      <alignment horizontal="center" vertical="center" textRotation="90" wrapText="1"/>
    </xf>
    <xf numFmtId="0" fontId="39" fillId="0" borderId="33" xfId="9" applyFont="1" applyFill="1" applyBorder="1" applyAlignment="1">
      <alignment horizontal="center" vertical="center" textRotation="90" wrapText="1"/>
    </xf>
    <xf numFmtId="0" fontId="14" fillId="0" borderId="8" xfId="1" applyFont="1" applyFill="1" applyBorder="1" applyAlignment="1">
      <alignment horizontal="center" vertical="center" textRotation="90" wrapText="1"/>
    </xf>
    <xf numFmtId="0" fontId="12" fillId="0" borderId="6" xfId="9" applyFont="1" applyFill="1" applyBorder="1" applyAlignment="1">
      <alignment horizontal="center" vertical="center"/>
    </xf>
    <xf numFmtId="0" fontId="8" fillId="0" borderId="4" xfId="9" applyFont="1" applyFill="1" applyBorder="1" applyAlignment="1">
      <alignment horizontal="center" vertical="center"/>
    </xf>
    <xf numFmtId="0" fontId="12" fillId="0" borderId="46" xfId="9" applyFont="1" applyFill="1" applyBorder="1" applyAlignment="1">
      <alignment horizontal="center" vertical="center"/>
    </xf>
    <xf numFmtId="0" fontId="12" fillId="0" borderId="0" xfId="1" applyFont="1" applyFill="1" applyAlignment="1">
      <alignment vertical="center" textRotation="90" wrapText="1"/>
    </xf>
    <xf numFmtId="0" fontId="12" fillId="0" borderId="0" xfId="1" applyFont="1" applyFill="1" applyAlignment="1">
      <alignment vertical="center" wrapText="1"/>
    </xf>
    <xf numFmtId="0" fontId="10" fillId="0" borderId="0" xfId="1" applyFont="1" applyFill="1" applyAlignment="1">
      <alignment vertical="center" wrapText="1"/>
    </xf>
    <xf numFmtId="0" fontId="11" fillId="0" borderId="0" xfId="1" applyFont="1" applyFill="1" applyAlignment="1">
      <alignment vertical="center" wrapText="1"/>
    </xf>
    <xf numFmtId="0" fontId="12" fillId="0" borderId="59" xfId="9" applyFont="1" applyFill="1" applyBorder="1" applyAlignment="1">
      <alignment horizontal="center" vertical="center"/>
    </xf>
    <xf numFmtId="0" fontId="3" fillId="0" borderId="48" xfId="1" applyFont="1" applyFill="1" applyBorder="1" applyAlignment="1">
      <alignment horizontal="center" vertical="center" wrapText="1"/>
    </xf>
    <xf numFmtId="0" fontId="20" fillId="0" borderId="48" xfId="1" applyFont="1" applyFill="1" applyBorder="1" applyAlignment="1">
      <alignment horizontal="center" vertical="center" wrapText="1"/>
    </xf>
    <xf numFmtId="0" fontId="12" fillId="0" borderId="2" xfId="9" applyFont="1" applyFill="1" applyBorder="1" applyAlignment="1">
      <alignment horizontal="center" vertical="center"/>
    </xf>
    <xf numFmtId="0" fontId="12" fillId="0" borderId="1" xfId="9" applyFont="1" applyFill="1" applyBorder="1" applyAlignment="1">
      <alignment horizontal="center" vertical="center"/>
    </xf>
    <xf numFmtId="0" fontId="12" fillId="0" borderId="47" xfId="9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27" fillId="0" borderId="43" xfId="0" applyFont="1" applyFill="1" applyBorder="1" applyAlignment="1" applyProtection="1">
      <alignment horizontal="center" vertical="center"/>
      <protection locked="0"/>
    </xf>
    <xf numFmtId="0" fontId="27" fillId="0" borderId="9" xfId="0" applyFont="1" applyFill="1" applyBorder="1" applyAlignment="1" applyProtection="1">
      <alignment horizontal="center" vertical="center"/>
      <protection locked="0"/>
    </xf>
    <xf numFmtId="0" fontId="27" fillId="0" borderId="45" xfId="0" applyFont="1" applyFill="1" applyBorder="1" applyAlignment="1" applyProtection="1">
      <alignment horizontal="center" vertical="center"/>
      <protection locked="0"/>
    </xf>
    <xf numFmtId="1" fontId="28" fillId="0" borderId="23" xfId="0" applyNumberFormat="1" applyFont="1" applyFill="1" applyBorder="1" applyAlignment="1">
      <alignment horizontal="center" vertical="center"/>
    </xf>
    <xf numFmtId="1" fontId="27" fillId="0" borderId="9" xfId="0" applyNumberFormat="1" applyFont="1" applyFill="1" applyBorder="1" applyAlignment="1" applyProtection="1">
      <alignment horizontal="center" vertical="center"/>
      <protection locked="0"/>
    </xf>
    <xf numFmtId="1" fontId="27" fillId="0" borderId="45" xfId="0" applyNumberFormat="1" applyFont="1" applyFill="1" applyBorder="1" applyAlignment="1" applyProtection="1">
      <alignment horizontal="center" vertical="center"/>
      <protection locked="0"/>
    </xf>
    <xf numFmtId="0" fontId="20" fillId="0" borderId="23" xfId="3" applyFont="1" applyFill="1" applyBorder="1" applyAlignment="1" applyProtection="1">
      <alignment horizontal="center" vertical="center"/>
      <protection locked="0"/>
    </xf>
    <xf numFmtId="0" fontId="20" fillId="0" borderId="45" xfId="3" applyFont="1" applyFill="1" applyBorder="1" applyAlignment="1" applyProtection="1">
      <alignment horizontal="center" vertical="center"/>
      <protection locked="0"/>
    </xf>
    <xf numFmtId="9" fontId="15" fillId="0" borderId="0" xfId="0" applyNumberFormat="1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0" fillId="0" borderId="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1" fontId="5" fillId="0" borderId="3" xfId="1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7" fillId="0" borderId="4" xfId="0" applyFont="1" applyFill="1" applyBorder="1" applyAlignment="1" applyProtection="1">
      <alignment horizontal="center" vertical="center"/>
      <protection locked="0"/>
    </xf>
    <xf numFmtId="0" fontId="27" fillId="0" borderId="46" xfId="0" applyFont="1" applyFill="1" applyBorder="1" applyAlignment="1" applyProtection="1">
      <alignment horizontal="center" vertical="center"/>
      <protection locked="0"/>
    </xf>
    <xf numFmtId="0" fontId="28" fillId="0" borderId="55" xfId="0" applyFont="1" applyFill="1" applyBorder="1" applyAlignment="1" applyProtection="1">
      <alignment horizontal="center" vertical="center"/>
      <protection locked="0"/>
    </xf>
    <xf numFmtId="1" fontId="27" fillId="0" borderId="55" xfId="0" applyNumberFormat="1" applyFont="1" applyFill="1" applyBorder="1" applyAlignment="1">
      <alignment horizontal="center" vertical="center"/>
    </xf>
    <xf numFmtId="1" fontId="28" fillId="0" borderId="3" xfId="0" applyNumberFormat="1" applyFont="1" applyFill="1" applyBorder="1" applyAlignment="1">
      <alignment horizontal="center" vertical="center"/>
    </xf>
    <xf numFmtId="1" fontId="27" fillId="0" borderId="4" xfId="0" applyNumberFormat="1" applyFont="1" applyFill="1" applyBorder="1" applyAlignment="1" applyProtection="1">
      <alignment horizontal="center" vertical="center"/>
      <protection locked="0"/>
    </xf>
    <xf numFmtId="1" fontId="27" fillId="0" borderId="46" xfId="0" applyNumberFormat="1" applyFont="1" applyFill="1" applyBorder="1" applyAlignment="1" applyProtection="1">
      <alignment horizontal="center" vertical="center"/>
      <protection locked="0"/>
    </xf>
    <xf numFmtId="0" fontId="20" fillId="0" borderId="3" xfId="3" applyFont="1" applyFill="1" applyBorder="1" applyAlignment="1" applyProtection="1">
      <alignment horizontal="center" vertical="center"/>
      <protection locked="0"/>
    </xf>
    <xf numFmtId="0" fontId="20" fillId="0" borderId="46" xfId="3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>
      <alignment vertical="center" wrapText="1"/>
    </xf>
    <xf numFmtId="1" fontId="20" fillId="0" borderId="3" xfId="1" applyNumberFormat="1" applyFont="1" applyFill="1" applyBorder="1" applyAlignment="1">
      <alignment horizontal="center" vertical="center"/>
    </xf>
    <xf numFmtId="0" fontId="27" fillId="0" borderId="6" xfId="1" applyFont="1" applyFill="1" applyBorder="1" applyAlignment="1" applyProtection="1">
      <alignment horizontal="center" vertical="center"/>
      <protection locked="0"/>
    </xf>
    <xf numFmtId="0" fontId="27" fillId="0" borderId="4" xfId="1" applyFont="1" applyFill="1" applyBorder="1" applyAlignment="1" applyProtection="1">
      <alignment horizontal="center" vertical="center"/>
      <protection locked="0"/>
    </xf>
    <xf numFmtId="0" fontId="27" fillId="0" borderId="46" xfId="1" applyFont="1" applyFill="1" applyBorder="1" applyAlignment="1" applyProtection="1">
      <alignment horizontal="center" vertical="center"/>
      <protection locked="0"/>
    </xf>
    <xf numFmtId="0" fontId="28" fillId="0" borderId="55" xfId="1" applyFont="1" applyFill="1" applyBorder="1" applyAlignment="1" applyProtection="1">
      <alignment horizontal="center" vertical="center"/>
      <protection locked="0"/>
    </xf>
    <xf numFmtId="1" fontId="27" fillId="0" borderId="55" xfId="1" applyNumberFormat="1" applyFont="1" applyFill="1" applyBorder="1" applyAlignment="1">
      <alignment horizontal="center" vertical="center"/>
    </xf>
    <xf numFmtId="1" fontId="28" fillId="0" borderId="3" xfId="1" applyNumberFormat="1" applyFont="1" applyFill="1" applyBorder="1" applyAlignment="1">
      <alignment horizontal="center" vertical="center"/>
    </xf>
    <xf numFmtId="1" fontId="27" fillId="0" borderId="4" xfId="3" applyNumberFormat="1" applyFont="1" applyFill="1" applyBorder="1" applyAlignment="1" applyProtection="1">
      <alignment horizontal="center" vertical="center"/>
      <protection locked="0"/>
    </xf>
    <xf numFmtId="1" fontId="27" fillId="0" borderId="46" xfId="3" applyNumberFormat="1" applyFont="1" applyFill="1" applyBorder="1" applyAlignment="1" applyProtection="1">
      <alignment horizontal="center" vertical="center"/>
      <protection locked="0"/>
    </xf>
    <xf numFmtId="1" fontId="27" fillId="0" borderId="46" xfId="1" applyNumberFormat="1" applyFont="1" applyFill="1" applyBorder="1" applyAlignment="1" applyProtection="1">
      <alignment horizontal="center" vertical="center"/>
      <protection locked="0"/>
    </xf>
    <xf numFmtId="0" fontId="27" fillId="0" borderId="3" xfId="1" applyFont="1" applyFill="1" applyBorder="1" applyAlignment="1" applyProtection="1">
      <alignment horizontal="center" vertical="center"/>
      <protection locked="0"/>
    </xf>
    <xf numFmtId="1" fontId="20" fillId="0" borderId="6" xfId="1" applyNumberFormat="1" applyFont="1" applyFill="1" applyBorder="1" applyAlignment="1">
      <alignment horizontal="center" vertical="center"/>
    </xf>
    <xf numFmtId="1" fontId="20" fillId="0" borderId="5" xfId="1" applyNumberFormat="1" applyFont="1" applyFill="1" applyBorder="1" applyAlignment="1">
      <alignment horizontal="center" vertical="center"/>
    </xf>
    <xf numFmtId="1" fontId="20" fillId="0" borderId="46" xfId="1" applyNumberFormat="1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45" xfId="0" applyFont="1" applyFill="1" applyBorder="1" applyAlignment="1">
      <alignment horizontal="center" vertical="center"/>
    </xf>
    <xf numFmtId="1" fontId="27" fillId="0" borderId="62" xfId="0" applyNumberFormat="1" applyFont="1" applyFill="1" applyBorder="1" applyAlignment="1">
      <alignment horizontal="center" vertical="center"/>
    </xf>
    <xf numFmtId="0" fontId="27" fillId="0" borderId="43" xfId="0" applyFont="1" applyFill="1" applyBorder="1" applyAlignment="1">
      <alignment horizontal="center" vertical="center"/>
    </xf>
    <xf numFmtId="0" fontId="16" fillId="0" borderId="23" xfId="3" applyFont="1" applyFill="1" applyBorder="1" applyAlignment="1">
      <alignment horizontal="center" vertical="center"/>
    </xf>
    <xf numFmtId="0" fontId="16" fillId="0" borderId="45" xfId="3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1" fontId="5" fillId="0" borderId="16" xfId="1" applyNumberFormat="1" applyFont="1" applyFill="1" applyBorder="1" applyAlignment="1">
      <alignment horizontal="center" vertical="center"/>
    </xf>
    <xf numFmtId="0" fontId="20" fillId="0" borderId="3" xfId="1" applyFont="1" applyFill="1" applyBorder="1" applyAlignment="1" applyProtection="1">
      <alignment horizontal="center" vertical="center"/>
      <protection locked="0"/>
    </xf>
    <xf numFmtId="0" fontId="20" fillId="0" borderId="46" xfId="1" applyFont="1" applyFill="1" applyBorder="1" applyAlignment="1" applyProtection="1">
      <alignment horizontal="center" vertical="center"/>
      <protection locked="0"/>
    </xf>
    <xf numFmtId="9" fontId="20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0" fillId="0" borderId="0" xfId="1" applyFont="1" applyFill="1" applyAlignment="1">
      <alignment vertical="center"/>
    </xf>
    <xf numFmtId="165" fontId="29" fillId="0" borderId="46" xfId="0" applyNumberFormat="1" applyFont="1" applyFill="1" applyBorder="1" applyAlignment="1" applyProtection="1">
      <alignment horizontal="center" vertical="center"/>
      <protection locked="0"/>
    </xf>
    <xf numFmtId="0" fontId="29" fillId="0" borderId="6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vertical="center"/>
    </xf>
    <xf numFmtId="0" fontId="29" fillId="0" borderId="64" xfId="0" applyFont="1" applyFill="1" applyBorder="1" applyAlignment="1" applyProtection="1">
      <alignment horizontal="left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/>
      <protection locked="0"/>
    </xf>
    <xf numFmtId="0" fontId="29" fillId="0" borderId="4" xfId="0" applyFont="1" applyFill="1" applyBorder="1" applyAlignment="1" applyProtection="1">
      <alignment horizontal="center" vertical="center"/>
      <protection locked="0"/>
    </xf>
    <xf numFmtId="0" fontId="29" fillId="0" borderId="46" xfId="0" applyFont="1" applyFill="1" applyBorder="1" applyAlignment="1" applyProtection="1">
      <alignment horizontal="center" vertical="center"/>
      <protection locked="0"/>
    </xf>
    <xf numFmtId="1" fontId="29" fillId="0" borderId="46" xfId="0" applyNumberFormat="1" applyFont="1" applyFill="1" applyBorder="1" applyAlignment="1" applyProtection="1">
      <alignment horizontal="center" vertical="center"/>
      <protection locked="0"/>
    </xf>
    <xf numFmtId="0" fontId="29" fillId="0" borderId="3" xfId="0" applyFont="1" applyFill="1" applyBorder="1" applyAlignment="1" applyProtection="1">
      <alignment horizontal="center" vertical="center"/>
      <protection locked="0"/>
    </xf>
    <xf numFmtId="0" fontId="31" fillId="0" borderId="51" xfId="1" applyFont="1" applyFill="1" applyBorder="1" applyAlignment="1">
      <alignment horizontal="center" vertical="center"/>
    </xf>
    <xf numFmtId="164" fontId="16" fillId="0" borderId="61" xfId="1" applyNumberFormat="1" applyFont="1" applyFill="1" applyBorder="1" applyAlignment="1">
      <alignment horizontal="center" vertical="center"/>
    </xf>
    <xf numFmtId="0" fontId="16" fillId="0" borderId="61" xfId="1" applyFont="1" applyFill="1" applyBorder="1" applyAlignment="1" applyProtection="1">
      <alignment horizontal="center" vertical="center" wrapText="1"/>
      <protection locked="0"/>
    </xf>
    <xf numFmtId="0" fontId="16" fillId="0" borderId="50" xfId="1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horizontal="center" vertical="center"/>
    </xf>
    <xf numFmtId="0" fontId="16" fillId="0" borderId="63" xfId="1" applyFont="1" applyFill="1" applyBorder="1" applyAlignment="1">
      <alignment horizontal="center" vertical="center"/>
    </xf>
    <xf numFmtId="1" fontId="16" fillId="0" borderId="61" xfId="1" applyNumberFormat="1" applyFont="1" applyFill="1" applyBorder="1" applyAlignment="1">
      <alignment horizontal="center" vertical="center"/>
    </xf>
    <xf numFmtId="1" fontId="16" fillId="0" borderId="40" xfId="1" applyNumberFormat="1" applyFont="1" applyFill="1" applyBorder="1" applyAlignment="1">
      <alignment horizontal="center" vertical="center"/>
    </xf>
    <xf numFmtId="1" fontId="16" fillId="0" borderId="41" xfId="1" applyNumberFormat="1" applyFont="1" applyFill="1" applyBorder="1" applyAlignment="1">
      <alignment horizontal="center" vertical="center"/>
    </xf>
    <xf numFmtId="1" fontId="16" fillId="0" borderId="39" xfId="1" applyNumberFormat="1" applyFont="1" applyFill="1" applyBorder="1" applyAlignment="1">
      <alignment horizontal="center" vertical="center"/>
    </xf>
    <xf numFmtId="165" fontId="16" fillId="0" borderId="40" xfId="1" applyNumberFormat="1" applyFont="1" applyFill="1" applyBorder="1" applyAlignment="1">
      <alignment horizontal="center" vertical="center"/>
    </xf>
    <xf numFmtId="10" fontId="15" fillId="0" borderId="0" xfId="0" applyNumberFormat="1" applyFont="1" applyFill="1" applyAlignment="1">
      <alignment vertical="center" wrapText="1"/>
    </xf>
    <xf numFmtId="1" fontId="20" fillId="0" borderId="73" xfId="1" applyNumberFormat="1" applyFont="1" applyFill="1" applyBorder="1" applyAlignment="1">
      <alignment vertical="center"/>
    </xf>
    <xf numFmtId="1" fontId="20" fillId="0" borderId="0" xfId="1" applyNumberFormat="1" applyFont="1" applyFill="1" applyAlignment="1">
      <alignment vertical="center"/>
    </xf>
    <xf numFmtId="1" fontId="32" fillId="0" borderId="9" xfId="0" applyNumberFormat="1" applyFont="1" applyFill="1" applyBorder="1" applyAlignment="1" applyProtection="1">
      <alignment horizontal="center" vertical="center"/>
      <protection locked="0"/>
    </xf>
    <xf numFmtId="0" fontId="32" fillId="0" borderId="22" xfId="1" applyFont="1" applyFill="1" applyBorder="1" applyAlignment="1" applyProtection="1">
      <alignment horizontal="center" vertical="center" wrapText="1"/>
      <protection locked="0"/>
    </xf>
    <xf numFmtId="1" fontId="32" fillId="0" borderId="21" xfId="0" applyNumberFormat="1" applyFont="1" applyFill="1" applyBorder="1" applyAlignment="1" applyProtection="1">
      <alignment horizontal="center" vertical="center"/>
      <protection locked="0"/>
    </xf>
    <xf numFmtId="0" fontId="32" fillId="0" borderId="75" xfId="1" applyFont="1" applyFill="1" applyBorder="1" applyAlignment="1" applyProtection="1">
      <alignment horizontal="center" vertical="center" wrapText="1"/>
      <protection locked="0"/>
    </xf>
    <xf numFmtId="1" fontId="20" fillId="0" borderId="2" xfId="1" applyNumberFormat="1" applyFont="1" applyFill="1" applyBorder="1" applyAlignment="1">
      <alignment horizontal="center" vertical="center"/>
    </xf>
    <xf numFmtId="1" fontId="20" fillId="0" borderId="29" xfId="1" applyNumberFormat="1" applyFont="1" applyFill="1" applyBorder="1" applyAlignment="1">
      <alignment horizontal="center" vertical="center"/>
    </xf>
    <xf numFmtId="1" fontId="20" fillId="0" borderId="47" xfId="1" applyNumberFormat="1" applyFont="1" applyFill="1" applyBorder="1" applyAlignment="1">
      <alignment horizontal="center" vertical="center"/>
    </xf>
    <xf numFmtId="1" fontId="20" fillId="0" borderId="31" xfId="1" applyNumberFormat="1" applyFont="1" applyFill="1" applyBorder="1" applyAlignment="1">
      <alignment horizontal="center" vertical="center"/>
    </xf>
    <xf numFmtId="9" fontId="20" fillId="0" borderId="73" xfId="1" applyNumberFormat="1" applyFont="1" applyFill="1" applyBorder="1" applyAlignment="1">
      <alignment vertical="center"/>
    </xf>
    <xf numFmtId="9" fontId="20" fillId="0" borderId="0" xfId="1" applyNumberFormat="1" applyFont="1" applyFill="1" applyAlignment="1">
      <alignment vertical="center"/>
    </xf>
    <xf numFmtId="0" fontId="20" fillId="0" borderId="7" xfId="1" applyFont="1" applyFill="1" applyBorder="1" applyAlignment="1" applyProtection="1">
      <alignment horizontal="center" vertical="center"/>
      <protection locked="0"/>
    </xf>
    <xf numFmtId="0" fontId="20" fillId="0" borderId="8" xfId="1" applyFont="1" applyFill="1" applyBorder="1" applyAlignment="1" applyProtection="1">
      <alignment horizontal="center" vertical="center"/>
      <protection locked="0"/>
    </xf>
    <xf numFmtId="0" fontId="20" fillId="0" borderId="8" xfId="1" applyFont="1" applyFill="1" applyBorder="1" applyAlignment="1">
      <alignment horizontal="center" vertical="center"/>
    </xf>
    <xf numFmtId="0" fontId="20" fillId="0" borderId="17" xfId="1" applyFont="1" applyFill="1" applyBorder="1" applyAlignment="1">
      <alignment horizontal="center" vertical="center"/>
    </xf>
    <xf numFmtId="0" fontId="28" fillId="0" borderId="54" xfId="1" applyFont="1" applyFill="1" applyBorder="1" applyAlignment="1">
      <alignment horizontal="center" vertical="center"/>
    </xf>
    <xf numFmtId="1" fontId="27" fillId="0" borderId="54" xfId="1" applyNumberFormat="1" applyFont="1" applyFill="1" applyBorder="1" applyAlignment="1">
      <alignment horizontal="center" vertical="center"/>
    </xf>
    <xf numFmtId="1" fontId="28" fillId="0" borderId="16" xfId="1" applyNumberFormat="1" applyFont="1" applyFill="1" applyBorder="1" applyAlignment="1">
      <alignment horizontal="center" vertical="center"/>
    </xf>
    <xf numFmtId="1" fontId="27" fillId="0" borderId="8" xfId="1" applyNumberFormat="1" applyFont="1" applyFill="1" applyBorder="1" applyAlignment="1">
      <alignment horizontal="center" vertical="center"/>
    </xf>
    <xf numFmtId="1" fontId="28" fillId="0" borderId="17" xfId="1" applyNumberFormat="1" applyFont="1" applyFill="1" applyBorder="1" applyAlignment="1">
      <alignment horizontal="center" vertical="center"/>
    </xf>
    <xf numFmtId="0" fontId="27" fillId="0" borderId="16" xfId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/>
    </xf>
    <xf numFmtId="0" fontId="27" fillId="0" borderId="7" xfId="1" applyFont="1" applyFill="1" applyBorder="1" applyAlignment="1">
      <alignment horizontal="center" vertical="center"/>
    </xf>
    <xf numFmtId="0" fontId="27" fillId="0" borderId="33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0" fontId="20" fillId="0" borderId="33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27" fillId="0" borderId="62" xfId="1" applyFont="1" applyFill="1" applyBorder="1" applyAlignment="1" applyProtection="1">
      <alignment horizontal="left" vertical="center"/>
      <protection locked="0"/>
    </xf>
    <xf numFmtId="0" fontId="20" fillId="0" borderId="43" xfId="1" applyFont="1" applyFill="1" applyBorder="1" applyAlignment="1" applyProtection="1">
      <alignment horizontal="center" vertical="center"/>
      <protection locked="0"/>
    </xf>
    <xf numFmtId="0" fontId="20" fillId="0" borderId="9" xfId="1" applyFont="1" applyFill="1" applyBorder="1" applyAlignment="1" applyProtection="1">
      <alignment horizontal="center" vertical="center"/>
      <protection locked="0"/>
    </xf>
    <xf numFmtId="0" fontId="20" fillId="0" borderId="9" xfId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center" vertical="center"/>
    </xf>
    <xf numFmtId="0" fontId="28" fillId="0" borderId="62" xfId="1" applyFont="1" applyFill="1" applyBorder="1" applyAlignment="1">
      <alignment horizontal="center" vertical="center"/>
    </xf>
    <xf numFmtId="1" fontId="27" fillId="0" borderId="62" xfId="1" applyNumberFormat="1" applyFont="1" applyFill="1" applyBorder="1" applyAlignment="1">
      <alignment horizontal="center" vertical="center"/>
    </xf>
    <xf numFmtId="1" fontId="28" fillId="0" borderId="23" xfId="1" applyNumberFormat="1" applyFont="1" applyFill="1" applyBorder="1" applyAlignment="1">
      <alignment horizontal="center" vertical="center"/>
    </xf>
    <xf numFmtId="1" fontId="27" fillId="0" borderId="9" xfId="1" applyNumberFormat="1" applyFont="1" applyFill="1" applyBorder="1" applyAlignment="1">
      <alignment horizontal="center" vertical="center"/>
    </xf>
    <xf numFmtId="1" fontId="28" fillId="0" borderId="21" xfId="1" applyNumberFormat="1" applyFont="1" applyFill="1" applyBorder="1" applyAlignment="1">
      <alignment horizontal="center" vertical="center"/>
    </xf>
    <xf numFmtId="0" fontId="27" fillId="0" borderId="23" xfId="1" applyFont="1" applyFill="1" applyBorder="1" applyAlignment="1">
      <alignment horizontal="center" vertical="center"/>
    </xf>
    <xf numFmtId="0" fontId="27" fillId="0" borderId="21" xfId="1" applyFont="1" applyFill="1" applyBorder="1" applyAlignment="1">
      <alignment horizontal="center" vertical="center"/>
    </xf>
    <xf numFmtId="0" fontId="27" fillId="0" borderId="43" xfId="1" applyFont="1" applyFill="1" applyBorder="1" applyAlignment="1">
      <alignment horizontal="center" vertical="center"/>
    </xf>
    <xf numFmtId="0" fontId="27" fillId="0" borderId="45" xfId="1" applyFont="1" applyFill="1" applyBorder="1" applyAlignment="1">
      <alignment horizontal="center" vertical="center"/>
    </xf>
    <xf numFmtId="0" fontId="20" fillId="0" borderId="43" xfId="1" applyFont="1" applyFill="1" applyBorder="1" applyAlignment="1">
      <alignment horizontal="center" vertical="center"/>
    </xf>
    <xf numFmtId="0" fontId="20" fillId="0" borderId="45" xfId="1" applyFont="1" applyFill="1" applyBorder="1" applyAlignment="1">
      <alignment horizontal="center" vertical="center"/>
    </xf>
    <xf numFmtId="0" fontId="20" fillId="0" borderId="23" xfId="1" applyFont="1" applyFill="1" applyBorder="1" applyAlignment="1">
      <alignment horizontal="center" vertical="center"/>
    </xf>
    <xf numFmtId="0" fontId="27" fillId="0" borderId="4" xfId="1" applyFont="1" applyFill="1" applyBorder="1" applyAlignment="1" applyProtection="1">
      <alignment horizontal="left" vertical="center" wrapText="1"/>
      <protection locked="0"/>
    </xf>
    <xf numFmtId="1" fontId="27" fillId="0" borderId="4" xfId="1" applyNumberFormat="1" applyFont="1" applyFill="1" applyBorder="1" applyAlignment="1" applyProtection="1">
      <alignment horizontal="center" vertical="center"/>
      <protection locked="0"/>
    </xf>
    <xf numFmtId="0" fontId="20" fillId="0" borderId="6" xfId="1" applyFont="1" applyFill="1" applyBorder="1" applyAlignment="1" applyProtection="1">
      <alignment horizontal="center" vertical="center"/>
      <protection locked="0"/>
    </xf>
    <xf numFmtId="0" fontId="20" fillId="0" borderId="4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28" fillId="0" borderId="55" xfId="1" applyFont="1" applyFill="1" applyBorder="1" applyAlignment="1">
      <alignment horizontal="center" vertical="center"/>
    </xf>
    <xf numFmtId="1" fontId="27" fillId="0" borderId="4" xfId="1" applyNumberFormat="1" applyFont="1" applyFill="1" applyBorder="1" applyAlignment="1">
      <alignment horizontal="center" vertical="center"/>
    </xf>
    <xf numFmtId="1" fontId="27" fillId="0" borderId="5" xfId="1" applyNumberFormat="1" applyFont="1" applyFill="1" applyBorder="1" applyAlignment="1">
      <alignment horizontal="center" vertical="center"/>
    </xf>
    <xf numFmtId="0" fontId="27" fillId="0" borderId="5" xfId="1" applyFont="1" applyFill="1" applyBorder="1" applyAlignment="1">
      <alignment horizontal="center" vertical="center"/>
    </xf>
    <xf numFmtId="0" fontId="27" fillId="0" borderId="6" xfId="1" applyFont="1" applyFill="1" applyBorder="1" applyAlignment="1">
      <alignment horizontal="center" vertical="center"/>
    </xf>
    <xf numFmtId="0" fontId="27" fillId="0" borderId="46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center"/>
    </xf>
    <xf numFmtId="0" fontId="20" fillId="0" borderId="46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1" fontId="28" fillId="0" borderId="6" xfId="0" applyNumberFormat="1" applyFont="1" applyFill="1" applyBorder="1" applyAlignment="1">
      <alignment horizontal="center" vertical="center"/>
    </xf>
    <xf numFmtId="0" fontId="29" fillId="0" borderId="64" xfId="0" applyFont="1" applyFill="1" applyBorder="1" applyAlignment="1" applyProtection="1">
      <alignment horizontal="left" vertical="center"/>
      <protection locked="0"/>
    </xf>
    <xf numFmtId="0" fontId="30" fillId="0" borderId="55" xfId="0" applyFont="1" applyFill="1" applyBorder="1" applyAlignment="1" applyProtection="1">
      <alignment horizontal="center" vertical="center"/>
      <protection locked="0"/>
    </xf>
    <xf numFmtId="1" fontId="29" fillId="0" borderId="4" xfId="0" applyNumberFormat="1" applyFont="1" applyFill="1" applyBorder="1" applyAlignment="1" applyProtection="1">
      <alignment horizontal="center" vertical="center"/>
      <protection locked="0"/>
    </xf>
    <xf numFmtId="0" fontId="27" fillId="0" borderId="55" xfId="1" applyFont="1" applyFill="1" applyBorder="1" applyAlignment="1" applyProtection="1">
      <alignment horizontal="left" vertical="center" wrapText="1"/>
      <protection locked="0"/>
    </xf>
    <xf numFmtId="1" fontId="27" fillId="0" borderId="3" xfId="1" applyNumberFormat="1" applyFont="1" applyFill="1" applyBorder="1" applyAlignment="1">
      <alignment horizontal="center" vertical="center"/>
    </xf>
    <xf numFmtId="1" fontId="27" fillId="0" borderId="21" xfId="1" applyNumberFormat="1" applyFont="1" applyFill="1" applyBorder="1" applyAlignment="1">
      <alignment horizontal="center" vertical="center"/>
    </xf>
    <xf numFmtId="0" fontId="32" fillId="0" borderId="6" xfId="1" applyFont="1" applyFill="1" applyBorder="1" applyAlignment="1">
      <alignment horizontal="center" vertical="center"/>
    </xf>
    <xf numFmtId="0" fontId="32" fillId="0" borderId="4" xfId="0" quotePrefix="1" applyFont="1" applyFill="1" applyBorder="1" applyAlignment="1" applyProtection="1">
      <alignment horizontal="center" vertical="center" wrapText="1"/>
      <protection locked="0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28" fillId="0" borderId="55" xfId="1" applyFont="1" applyFill="1" applyBorder="1" applyAlignment="1" applyProtection="1">
      <alignment horizontal="center" vertical="center" wrapText="1"/>
      <protection locked="0"/>
    </xf>
    <xf numFmtId="1" fontId="28" fillId="0" borderId="5" xfId="1" applyNumberFormat="1" applyFont="1" applyFill="1" applyBorder="1" applyAlignment="1">
      <alignment horizontal="center" vertical="center"/>
    </xf>
    <xf numFmtId="1" fontId="27" fillId="0" borderId="6" xfId="1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vertical="center" wrapText="1"/>
    </xf>
    <xf numFmtId="0" fontId="21" fillId="0" borderId="46" xfId="0" applyFont="1" applyFill="1" applyBorder="1" applyAlignment="1">
      <alignment vertical="center" wrapText="1"/>
    </xf>
    <xf numFmtId="165" fontId="27" fillId="0" borderId="6" xfId="1" applyNumberFormat="1" applyFont="1" applyFill="1" applyBorder="1" applyAlignment="1">
      <alignment horizontal="center" vertical="center"/>
    </xf>
    <xf numFmtId="0" fontId="27" fillId="0" borderId="20" xfId="1" applyFont="1" applyFill="1" applyBorder="1" applyAlignment="1" applyProtection="1">
      <alignment horizontal="center" vertical="center"/>
      <protection locked="0"/>
    </xf>
    <xf numFmtId="0" fontId="27" fillId="0" borderId="49" xfId="1" applyFont="1" applyFill="1" applyBorder="1" applyAlignment="1" applyProtection="1">
      <alignment horizontal="center" vertical="center"/>
      <protection locked="0"/>
    </xf>
    <xf numFmtId="0" fontId="27" fillId="0" borderId="4" xfId="0" applyFont="1" applyFill="1" applyBorder="1" applyAlignment="1">
      <alignment horizontal="center" vertical="center"/>
    </xf>
    <xf numFmtId="0" fontId="27" fillId="0" borderId="46" xfId="0" applyFont="1" applyFill="1" applyBorder="1" applyAlignment="1">
      <alignment horizontal="center" vertical="center"/>
    </xf>
    <xf numFmtId="1" fontId="29" fillId="0" borderId="55" xfId="0" applyNumberFormat="1" applyFont="1" applyFill="1" applyBorder="1" applyAlignment="1">
      <alignment horizontal="center" vertical="center"/>
    </xf>
    <xf numFmtId="1" fontId="28" fillId="0" borderId="31" xfId="1" applyNumberFormat="1" applyFont="1" applyFill="1" applyBorder="1" applyAlignment="1">
      <alignment horizontal="center" vertical="center"/>
    </xf>
    <xf numFmtId="0" fontId="27" fillId="0" borderId="47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47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horizontal="center" vertical="center"/>
    </xf>
    <xf numFmtId="0" fontId="20" fillId="0" borderId="31" xfId="1" applyFont="1" applyFill="1" applyBorder="1" applyAlignment="1">
      <alignment horizontal="center" vertical="center"/>
    </xf>
    <xf numFmtId="0" fontId="27" fillId="0" borderId="65" xfId="1" applyFont="1" applyFill="1" applyBorder="1" applyAlignment="1" applyProtection="1">
      <alignment vertical="center" wrapText="1"/>
      <protection locked="0"/>
    </xf>
    <xf numFmtId="0" fontId="27" fillId="0" borderId="43" xfId="1" applyFont="1" applyFill="1" applyBorder="1" applyAlignment="1" applyProtection="1">
      <alignment horizontal="center" vertical="center"/>
      <protection locked="0"/>
    </xf>
    <xf numFmtId="0" fontId="27" fillId="0" borderId="9" xfId="1" applyFont="1" applyFill="1" applyBorder="1" applyAlignment="1" applyProtection="1">
      <alignment horizontal="center" vertical="center"/>
      <protection locked="0"/>
    </xf>
    <xf numFmtId="0" fontId="27" fillId="0" borderId="9" xfId="1" applyFont="1" applyFill="1" applyBorder="1" applyAlignment="1">
      <alignment horizontal="center" vertical="center"/>
    </xf>
    <xf numFmtId="0" fontId="28" fillId="0" borderId="65" xfId="1" applyFont="1" applyFill="1" applyBorder="1" applyAlignment="1">
      <alignment horizontal="center" vertical="center"/>
    </xf>
    <xf numFmtId="1" fontId="28" fillId="0" borderId="62" xfId="1" applyNumberFormat="1" applyFont="1" applyFill="1" applyBorder="1" applyAlignment="1">
      <alignment horizontal="center" vertical="center"/>
    </xf>
    <xf numFmtId="1" fontId="27" fillId="0" borderId="45" xfId="1" applyNumberFormat="1" applyFont="1" applyFill="1" applyBorder="1" applyAlignment="1">
      <alignment horizontal="center" vertical="center"/>
    </xf>
    <xf numFmtId="1" fontId="28" fillId="0" borderId="43" xfId="1" applyNumberFormat="1" applyFont="1" applyFill="1" applyBorder="1" applyAlignment="1">
      <alignment horizontal="center" vertical="center"/>
    </xf>
    <xf numFmtId="1" fontId="28" fillId="0" borderId="45" xfId="1" applyNumberFormat="1" applyFont="1" applyFill="1" applyBorder="1" applyAlignment="1">
      <alignment horizontal="center" vertical="center"/>
    </xf>
    <xf numFmtId="166" fontId="27" fillId="0" borderId="55" xfId="1" applyNumberFormat="1" applyFont="1" applyFill="1" applyBorder="1" applyAlignment="1" applyProtection="1">
      <alignment horizontal="center" vertical="center"/>
      <protection locked="0"/>
    </xf>
    <xf numFmtId="0" fontId="27" fillId="0" borderId="64" xfId="1" applyFont="1" applyFill="1" applyBorder="1" applyAlignment="1" applyProtection="1">
      <alignment horizontal="left" vertical="center" wrapText="1"/>
      <protection locked="0"/>
    </xf>
    <xf numFmtId="0" fontId="28" fillId="0" borderId="6" xfId="1" applyFont="1" applyFill="1" applyBorder="1" applyAlignment="1">
      <alignment horizontal="left" vertical="center"/>
    </xf>
    <xf numFmtId="0" fontId="28" fillId="0" borderId="4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center" vertical="center"/>
    </xf>
    <xf numFmtId="0" fontId="28" fillId="0" borderId="64" xfId="1" applyFont="1" applyFill="1" applyBorder="1" applyAlignment="1" applyProtection="1">
      <alignment horizontal="center" vertical="center" wrapText="1"/>
      <protection locked="0"/>
    </xf>
    <xf numFmtId="1" fontId="28" fillId="0" borderId="55" xfId="1" applyNumberFormat="1" applyFont="1" applyFill="1" applyBorder="1" applyAlignment="1">
      <alignment horizontal="center" vertical="center"/>
    </xf>
    <xf numFmtId="1" fontId="28" fillId="0" borderId="4" xfId="1" applyNumberFormat="1" applyFont="1" applyFill="1" applyBorder="1" applyAlignment="1">
      <alignment horizontal="center" vertical="center"/>
    </xf>
    <xf numFmtId="1" fontId="28" fillId="0" borderId="46" xfId="1" applyNumberFormat="1" applyFont="1" applyFill="1" applyBorder="1" applyAlignment="1">
      <alignment horizontal="center" vertical="center"/>
    </xf>
    <xf numFmtId="1" fontId="28" fillId="0" borderId="6" xfId="1" applyNumberFormat="1" applyFont="1" applyFill="1" applyBorder="1" applyAlignment="1">
      <alignment horizontal="center" vertical="center"/>
    </xf>
    <xf numFmtId="0" fontId="27" fillId="0" borderId="4" xfId="1" applyFont="1" applyFill="1" applyBorder="1" applyAlignment="1">
      <alignment horizontal="center" vertical="center"/>
    </xf>
    <xf numFmtId="166" fontId="27" fillId="0" borderId="70" xfId="1" applyNumberFormat="1" applyFont="1" applyFill="1" applyBorder="1" applyAlignment="1" applyProtection="1">
      <alignment horizontal="center" vertical="center"/>
      <protection locked="0"/>
    </xf>
    <xf numFmtId="0" fontId="28" fillId="0" borderId="73" xfId="1" applyFont="1" applyFill="1" applyBorder="1" applyAlignment="1" applyProtection="1">
      <alignment horizontal="left" vertical="center" wrapText="1"/>
      <protection locked="0"/>
    </xf>
    <xf numFmtId="0" fontId="28" fillId="0" borderId="59" xfId="1" applyFont="1" applyFill="1" applyBorder="1" applyAlignment="1">
      <alignment horizontal="center" vertical="center"/>
    </xf>
    <xf numFmtId="0" fontId="28" fillId="0" borderId="11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/>
    </xf>
    <xf numFmtId="0" fontId="28" fillId="0" borderId="24" xfId="1" applyFont="1" applyFill="1" applyBorder="1" applyAlignment="1" applyProtection="1">
      <alignment horizontal="center" vertical="center" wrapText="1"/>
      <protection locked="0"/>
    </xf>
    <xf numFmtId="1" fontId="28" fillId="0" borderId="60" xfId="1" applyNumberFormat="1" applyFont="1" applyFill="1" applyBorder="1" applyAlignment="1">
      <alignment horizontal="center" vertical="center"/>
    </xf>
    <xf numFmtId="1" fontId="28" fillId="0" borderId="20" xfId="1" applyNumberFormat="1" applyFont="1" applyFill="1" applyBorder="1" applyAlignment="1">
      <alignment horizontal="center" vertical="center"/>
    </xf>
    <xf numFmtId="1" fontId="28" fillId="0" borderId="11" xfId="1" applyNumberFormat="1" applyFont="1" applyFill="1" applyBorder="1" applyAlignment="1">
      <alignment horizontal="center" vertical="center"/>
    </xf>
    <xf numFmtId="1" fontId="28" fillId="0" borderId="49" xfId="1" applyNumberFormat="1" applyFont="1" applyFill="1" applyBorder="1" applyAlignment="1">
      <alignment horizontal="center" vertical="center"/>
    </xf>
    <xf numFmtId="1" fontId="28" fillId="0" borderId="19" xfId="1" applyNumberFormat="1" applyFont="1" applyFill="1" applyBorder="1" applyAlignment="1">
      <alignment horizontal="center" vertical="center"/>
    </xf>
    <xf numFmtId="1" fontId="28" fillId="0" borderId="59" xfId="1" applyNumberFormat="1" applyFont="1" applyFill="1" applyBorder="1" applyAlignment="1">
      <alignment horizontal="center" vertical="center"/>
    </xf>
    <xf numFmtId="0" fontId="9" fillId="0" borderId="37" xfId="1" applyFont="1" applyFill="1" applyBorder="1" applyAlignment="1">
      <alignment horizontal="center" vertical="center" wrapText="1"/>
    </xf>
    <xf numFmtId="0" fontId="9" fillId="0" borderId="61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40" xfId="1" applyFont="1" applyFill="1" applyBorder="1" applyAlignment="1">
      <alignment horizontal="center" vertical="center" wrapText="1"/>
    </xf>
    <xf numFmtId="0" fontId="9" fillId="0" borderId="41" xfId="1" applyFont="1" applyFill="1" applyBorder="1" applyAlignment="1">
      <alignment horizontal="center" vertical="center" wrapText="1"/>
    </xf>
    <xf numFmtId="0" fontId="9" fillId="0" borderId="39" xfId="1" applyFont="1" applyFill="1" applyBorder="1" applyAlignment="1">
      <alignment horizontal="center" vertical="center" wrapText="1"/>
    </xf>
    <xf numFmtId="0" fontId="5" fillId="0" borderId="73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33" fillId="0" borderId="23" xfId="1" applyFont="1" applyFill="1" applyBorder="1" applyAlignment="1">
      <alignment horizontal="center" vertical="center"/>
    </xf>
    <xf numFmtId="0" fontId="32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9" xfId="1" applyFont="1" applyFill="1" applyBorder="1" applyAlignment="1">
      <alignment horizontal="center" vertical="center"/>
    </xf>
    <xf numFmtId="0" fontId="33" fillId="0" borderId="45" xfId="1" applyFont="1" applyFill="1" applyBorder="1" applyAlignment="1">
      <alignment horizontal="center" vertical="center"/>
    </xf>
    <xf numFmtId="0" fontId="33" fillId="0" borderId="54" xfId="1" applyFont="1" applyFill="1" applyBorder="1" applyAlignment="1" applyProtection="1">
      <alignment horizontal="center" vertical="center" wrapText="1"/>
      <protection locked="0"/>
    </xf>
    <xf numFmtId="0" fontId="33" fillId="0" borderId="66" xfId="1" applyFont="1" applyFill="1" applyBorder="1" applyAlignment="1" applyProtection="1">
      <alignment horizontal="center" vertical="center" wrapText="1"/>
      <protection locked="0"/>
    </xf>
    <xf numFmtId="0" fontId="33" fillId="0" borderId="16" xfId="1" applyFont="1" applyFill="1" applyBorder="1" applyAlignment="1" applyProtection="1">
      <alignment horizontal="center" vertical="center" wrapText="1"/>
      <protection locked="0"/>
    </xf>
    <xf numFmtId="1" fontId="32" fillId="0" borderId="8" xfId="1" applyNumberFormat="1" applyFont="1" applyFill="1" applyBorder="1" applyAlignment="1">
      <alignment horizontal="center" vertical="center"/>
    </xf>
    <xf numFmtId="1" fontId="32" fillId="0" borderId="66" xfId="1" applyNumberFormat="1" applyFont="1" applyFill="1" applyBorder="1" applyAlignment="1">
      <alignment horizontal="center" vertical="center"/>
    </xf>
    <xf numFmtId="1" fontId="32" fillId="0" borderId="54" xfId="1" applyNumberFormat="1" applyFont="1" applyFill="1" applyBorder="1" applyAlignment="1" applyProtection="1">
      <alignment horizontal="center" vertical="center"/>
      <protection locked="0"/>
    </xf>
    <xf numFmtId="1" fontId="32" fillId="0" borderId="16" xfId="1" applyNumberFormat="1" applyFont="1" applyFill="1" applyBorder="1" applyAlignment="1">
      <alignment horizontal="center" vertical="center"/>
    </xf>
    <xf numFmtId="1" fontId="32" fillId="0" borderId="33" xfId="1" applyNumberFormat="1" applyFont="1" applyFill="1" applyBorder="1" applyAlignment="1">
      <alignment horizontal="center" vertical="center"/>
    </xf>
    <xf numFmtId="165" fontId="32" fillId="0" borderId="7" xfId="1" applyNumberFormat="1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vertical="center" wrapText="1"/>
    </xf>
    <xf numFmtId="9" fontId="20" fillId="0" borderId="7" xfId="1" applyNumberFormat="1" applyFont="1" applyFill="1" applyBorder="1" applyAlignment="1">
      <alignment horizontal="center" vertical="center"/>
    </xf>
    <xf numFmtId="0" fontId="20" fillId="0" borderId="15" xfId="1" applyFont="1" applyFill="1" applyBorder="1" applyAlignment="1">
      <alignment horizontal="center" vertical="center"/>
    </xf>
    <xf numFmtId="0" fontId="20" fillId="0" borderId="66" xfId="1" applyFont="1" applyFill="1" applyBorder="1" applyAlignment="1">
      <alignment horizontal="center" vertical="center"/>
    </xf>
    <xf numFmtId="0" fontId="32" fillId="0" borderId="23" xfId="1" applyFont="1" applyFill="1" applyBorder="1" applyAlignment="1" applyProtection="1">
      <alignment vertical="center" wrapText="1"/>
      <protection locked="0"/>
    </xf>
    <xf numFmtId="0" fontId="32" fillId="0" borderId="9" xfId="1" applyFont="1" applyFill="1" applyBorder="1" applyAlignment="1" applyProtection="1">
      <alignment horizontal="center" vertical="center" wrapText="1"/>
      <protection locked="0"/>
    </xf>
    <xf numFmtId="0" fontId="32" fillId="0" borderId="9" xfId="1" applyFont="1" applyFill="1" applyBorder="1" applyAlignment="1" applyProtection="1">
      <alignment vertical="center" wrapText="1"/>
      <protection locked="0"/>
    </xf>
    <xf numFmtId="0" fontId="32" fillId="0" borderId="21" xfId="1" applyFont="1" applyFill="1" applyBorder="1" applyAlignment="1" applyProtection="1">
      <alignment vertical="center" wrapText="1"/>
      <protection locked="0"/>
    </xf>
    <xf numFmtId="0" fontId="33" fillId="0" borderId="62" xfId="0" applyFont="1" applyFill="1" applyBorder="1" applyAlignment="1" applyProtection="1">
      <alignment horizontal="center" vertical="center"/>
      <protection locked="0"/>
    </xf>
    <xf numFmtId="1" fontId="33" fillId="0" borderId="75" xfId="0" applyNumberFormat="1" applyFont="1" applyFill="1" applyBorder="1" applyAlignment="1">
      <alignment horizontal="center" vertical="center"/>
    </xf>
    <xf numFmtId="1" fontId="33" fillId="0" borderId="23" xfId="0" applyNumberFormat="1" applyFont="1" applyFill="1" applyBorder="1" applyAlignment="1">
      <alignment horizontal="center" vertical="center"/>
    </xf>
    <xf numFmtId="1" fontId="32" fillId="0" borderId="62" xfId="0" applyNumberFormat="1" applyFont="1" applyFill="1" applyBorder="1" applyAlignment="1" applyProtection="1">
      <alignment horizontal="center" vertical="center"/>
      <protection locked="0"/>
    </xf>
    <xf numFmtId="0" fontId="32" fillId="0" borderId="22" xfId="1" applyFont="1" applyFill="1" applyBorder="1" applyAlignment="1" applyProtection="1">
      <alignment vertical="center" wrapText="1"/>
      <protection locked="0"/>
    </xf>
    <xf numFmtId="0" fontId="32" fillId="0" borderId="43" xfId="1" applyFont="1" applyFill="1" applyBorder="1" applyAlignment="1" applyProtection="1">
      <alignment horizontal="center" vertical="center" wrapText="1"/>
      <protection locked="0"/>
    </xf>
    <xf numFmtId="0" fontId="32" fillId="0" borderId="45" xfId="1" applyFont="1" applyFill="1" applyBorder="1" applyAlignment="1" applyProtection="1">
      <alignment horizontal="center" vertical="center" wrapText="1"/>
      <protection locked="0"/>
    </xf>
    <xf numFmtId="1" fontId="20" fillId="0" borderId="43" xfId="1" applyNumberFormat="1" applyFont="1" applyFill="1" applyBorder="1" applyAlignment="1">
      <alignment horizontal="center" vertical="center"/>
    </xf>
    <xf numFmtId="1" fontId="20" fillId="0" borderId="21" xfId="1" applyNumberFormat="1" applyFont="1" applyFill="1" applyBorder="1" applyAlignment="1">
      <alignment horizontal="center" vertical="center"/>
    </xf>
    <xf numFmtId="1" fontId="20" fillId="0" borderId="45" xfId="1" applyNumberFormat="1" applyFont="1" applyFill="1" applyBorder="1" applyAlignment="1">
      <alignment horizontal="center" vertical="center"/>
    </xf>
    <xf numFmtId="1" fontId="20" fillId="0" borderId="0" xfId="1" applyNumberFormat="1" applyFont="1" applyFill="1" applyAlignment="1">
      <alignment horizontal="center" vertical="center"/>
    </xf>
    <xf numFmtId="0" fontId="36" fillId="0" borderId="23" xfId="0" applyFont="1" applyFill="1" applyBorder="1" applyAlignment="1" applyProtection="1">
      <alignment horizontal="center" vertical="center" wrapText="1"/>
      <protection locked="0"/>
    </xf>
    <xf numFmtId="0" fontId="36" fillId="0" borderId="9" xfId="0" applyFont="1" applyFill="1" applyBorder="1" applyAlignment="1">
      <alignment horizontal="center" vertical="center"/>
    </xf>
    <xf numFmtId="0" fontId="36" fillId="0" borderId="45" xfId="0" applyFont="1" applyFill="1" applyBorder="1" applyAlignment="1">
      <alignment horizontal="center" vertical="center"/>
    </xf>
    <xf numFmtId="0" fontId="33" fillId="0" borderId="55" xfId="1" applyFont="1" applyFill="1" applyBorder="1" applyAlignment="1" applyProtection="1">
      <alignment horizontal="center" vertical="center" wrapText="1"/>
      <protection locked="0"/>
    </xf>
    <xf numFmtId="0" fontId="33" fillId="0" borderId="51" xfId="1" applyFont="1" applyFill="1" applyBorder="1" applyAlignment="1" applyProtection="1">
      <alignment horizontal="center" vertical="center" wrapText="1"/>
      <protection locked="0"/>
    </xf>
    <xf numFmtId="1" fontId="33" fillId="0" borderId="6" xfId="1" applyNumberFormat="1" applyFont="1" applyFill="1" applyBorder="1" applyAlignment="1">
      <alignment horizontal="center" vertical="center"/>
    </xf>
    <xf numFmtId="0" fontId="32" fillId="0" borderId="4" xfId="1" applyFont="1" applyFill="1" applyBorder="1" applyAlignment="1" applyProtection="1">
      <alignment horizontal="center" vertical="center" wrapText="1"/>
      <protection locked="0"/>
    </xf>
    <xf numFmtId="1" fontId="32" fillId="0" borderId="4" xfId="1" applyNumberFormat="1" applyFont="1" applyFill="1" applyBorder="1" applyAlignment="1">
      <alignment horizontal="center" vertical="center"/>
    </xf>
    <xf numFmtId="1" fontId="32" fillId="0" borderId="51" xfId="1" applyNumberFormat="1" applyFont="1" applyFill="1" applyBorder="1" applyAlignment="1">
      <alignment horizontal="center" vertical="center"/>
    </xf>
    <xf numFmtId="1" fontId="32" fillId="0" borderId="55" xfId="1" applyNumberFormat="1" applyFont="1" applyFill="1" applyBorder="1" applyAlignment="1" applyProtection="1">
      <alignment horizontal="center" vertical="center"/>
      <protection locked="0"/>
    </xf>
    <xf numFmtId="1" fontId="32" fillId="0" borderId="3" xfId="1" applyNumberFormat="1" applyFont="1" applyFill="1" applyBorder="1" applyAlignment="1">
      <alignment horizontal="center" vertical="center"/>
    </xf>
    <xf numFmtId="1" fontId="32" fillId="0" borderId="5" xfId="1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 wrapText="1"/>
    </xf>
    <xf numFmtId="1" fontId="32" fillId="0" borderId="46" xfId="1" applyNumberFormat="1" applyFont="1" applyFill="1" applyBorder="1" applyAlignment="1">
      <alignment horizontal="center" vertical="center"/>
    </xf>
    <xf numFmtId="165" fontId="32" fillId="0" borderId="3" xfId="1" applyNumberFormat="1" applyFont="1" applyFill="1" applyBorder="1" applyAlignment="1">
      <alignment horizontal="center" vertical="center"/>
    </xf>
    <xf numFmtId="9" fontId="20" fillId="0" borderId="6" xfId="1" applyNumberFormat="1" applyFont="1" applyFill="1" applyBorder="1" applyAlignment="1">
      <alignment horizontal="center" vertical="center"/>
    </xf>
    <xf numFmtId="0" fontId="20" fillId="0" borderId="10" xfId="1" applyFont="1" applyFill="1" applyBorder="1" applyAlignment="1">
      <alignment horizontal="center" vertical="center"/>
    </xf>
    <xf numFmtId="1" fontId="9" fillId="0" borderId="40" xfId="1" applyNumberFormat="1" applyFont="1" applyFill="1" applyBorder="1" applyAlignment="1">
      <alignment horizontal="center" vertical="center"/>
    </xf>
    <xf numFmtId="9" fontId="5" fillId="0" borderId="0" xfId="1" applyNumberFormat="1" applyFont="1" applyFill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0" borderId="61" xfId="0" applyFont="1" applyFill="1" applyBorder="1" applyAlignment="1">
      <alignment horizontal="center" vertical="center"/>
    </xf>
    <xf numFmtId="167" fontId="23" fillId="0" borderId="61" xfId="4" applyNumberFormat="1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1" fontId="9" fillId="0" borderId="67" xfId="1" applyNumberFormat="1" applyFont="1" applyFill="1" applyBorder="1" applyAlignment="1">
      <alignment horizontal="center" vertical="center"/>
    </xf>
    <xf numFmtId="1" fontId="15" fillId="0" borderId="0" xfId="0" applyNumberFormat="1" applyFont="1" applyFill="1" applyAlignment="1">
      <alignment vertical="center" wrapText="1"/>
    </xf>
    <xf numFmtId="0" fontId="35" fillId="0" borderId="0" xfId="0" applyFont="1" applyFill="1"/>
    <xf numFmtId="1" fontId="16" fillId="0" borderId="62" xfId="1" applyNumberFormat="1" applyFont="1" applyFill="1" applyBorder="1" applyAlignment="1">
      <alignment horizontal="center" vertical="center"/>
    </xf>
    <xf numFmtId="1" fontId="20" fillId="0" borderId="7" xfId="1" applyNumberFormat="1" applyFont="1" applyFill="1" applyBorder="1" applyAlignment="1">
      <alignment horizontal="center" vertical="center"/>
    </xf>
    <xf numFmtId="1" fontId="16" fillId="0" borderId="55" xfId="1" applyNumberFormat="1" applyFont="1" applyFill="1" applyBorder="1" applyAlignment="1">
      <alignment horizontal="center" vertical="center"/>
    </xf>
    <xf numFmtId="1" fontId="20" fillId="0" borderId="69" xfId="1" applyNumberFormat="1" applyFont="1" applyFill="1" applyBorder="1" applyAlignment="1">
      <alignment horizontal="center" vertical="center"/>
    </xf>
    <xf numFmtId="1" fontId="20" fillId="0" borderId="44" xfId="1" applyNumberFormat="1" applyFont="1" applyFill="1" applyBorder="1" applyAlignment="1">
      <alignment horizontal="center" vertical="center"/>
    </xf>
    <xf numFmtId="1" fontId="20" fillId="0" borderId="10" xfId="1" applyNumberFormat="1" applyFont="1" applyFill="1" applyBorder="1" applyAlignment="1">
      <alignment horizontal="center" vertical="center"/>
    </xf>
    <xf numFmtId="1" fontId="16" fillId="0" borderId="72" xfId="1" applyNumberFormat="1" applyFont="1" applyFill="1" applyBorder="1" applyAlignment="1">
      <alignment horizontal="center" vertical="center"/>
    </xf>
    <xf numFmtId="0" fontId="20" fillId="0" borderId="29" xfId="1" applyFont="1" applyFill="1" applyBorder="1" applyAlignment="1">
      <alignment horizontal="center" vertical="center"/>
    </xf>
    <xf numFmtId="0" fontId="20" fillId="0" borderId="54" xfId="1" applyFont="1" applyFill="1" applyBorder="1" applyAlignment="1" applyProtection="1">
      <alignment horizontal="left" vertical="center"/>
      <protection locked="0"/>
    </xf>
    <xf numFmtId="0" fontId="20" fillId="0" borderId="64" xfId="1" applyFont="1" applyFill="1" applyBorder="1" applyAlignment="1" applyProtection="1">
      <alignment horizontal="left" vertical="center"/>
      <protection locked="0"/>
    </xf>
    <xf numFmtId="0" fontId="20" fillId="0" borderId="0" xfId="1" applyFont="1" applyFill="1" applyAlignment="1">
      <alignment horizontal="left" vertical="center" wrapText="1"/>
    </xf>
    <xf numFmtId="0" fontId="20" fillId="0" borderId="0" xfId="1" applyFont="1" applyFill="1" applyAlignment="1">
      <alignment vertical="center" wrapText="1"/>
    </xf>
    <xf numFmtId="0" fontId="16" fillId="2" borderId="0" xfId="0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16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1" applyFont="1" applyFill="1"/>
    <xf numFmtId="0" fontId="20" fillId="2" borderId="0" xfId="1" applyFont="1" applyFill="1" applyAlignment="1">
      <alignment vertical="center"/>
    </xf>
    <xf numFmtId="0" fontId="3" fillId="0" borderId="0" xfId="12" applyFont="1" applyFill="1" applyAlignment="1">
      <alignment horizontal="left" wrapText="1"/>
    </xf>
    <xf numFmtId="0" fontId="3" fillId="11" borderId="7" xfId="13" applyFont="1" applyFill="1" applyBorder="1" applyAlignment="1">
      <alignment horizontal="center" vertical="center"/>
    </xf>
    <xf numFmtId="0" fontId="3" fillId="11" borderId="8" xfId="13" applyFont="1" applyFill="1" applyBorder="1" applyAlignment="1">
      <alignment horizontal="center" vertical="center"/>
    </xf>
    <xf numFmtId="0" fontId="3" fillId="11" borderId="15" xfId="13" applyFont="1" applyFill="1" applyBorder="1" applyAlignment="1">
      <alignment horizontal="center" vertical="center"/>
    </xf>
    <xf numFmtId="0" fontId="3" fillId="11" borderId="33" xfId="13" applyFont="1" applyFill="1" applyBorder="1" applyAlignment="1">
      <alignment horizontal="center" vertical="center"/>
    </xf>
    <xf numFmtId="0" fontId="3" fillId="11" borderId="16" xfId="13" applyFont="1" applyFill="1" applyBorder="1" applyAlignment="1">
      <alignment horizontal="center" vertical="center"/>
    </xf>
    <xf numFmtId="0" fontId="3" fillId="11" borderId="66" xfId="13" applyFont="1" applyFill="1" applyBorder="1" applyAlignment="1">
      <alignment horizontal="center" vertical="center"/>
    </xf>
    <xf numFmtId="0" fontId="3" fillId="11" borderId="1" xfId="13" applyFont="1" applyFill="1" applyBorder="1" applyAlignment="1">
      <alignment horizontal="center" vertical="center"/>
    </xf>
    <xf numFmtId="0" fontId="13" fillId="0" borderId="43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3" fillId="0" borderId="45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75" xfId="1" applyFont="1" applyFill="1" applyBorder="1" applyAlignment="1">
      <alignment horizontal="center" vertical="center" wrapText="1"/>
    </xf>
    <xf numFmtId="0" fontId="3" fillId="11" borderId="2" xfId="13" applyFont="1" applyFill="1" applyBorder="1" applyAlignment="1">
      <alignment horizontal="center" vertical="center"/>
    </xf>
    <xf numFmtId="0" fontId="3" fillId="11" borderId="30" xfId="13" applyFont="1" applyFill="1" applyBorder="1" applyAlignment="1">
      <alignment horizontal="center" vertical="center"/>
    </xf>
    <xf numFmtId="0" fontId="3" fillId="11" borderId="47" xfId="13" applyFont="1" applyFill="1" applyBorder="1" applyAlignment="1">
      <alignment horizontal="center" vertical="center"/>
    </xf>
    <xf numFmtId="0" fontId="3" fillId="11" borderId="31" xfId="13" applyFont="1" applyFill="1" applyBorder="1" applyAlignment="1">
      <alignment horizontal="center" vertical="center"/>
    </xf>
    <xf numFmtId="0" fontId="3" fillId="11" borderId="52" xfId="13" applyFont="1" applyFill="1" applyBorder="1" applyAlignment="1">
      <alignment horizontal="center" vertical="center"/>
    </xf>
    <xf numFmtId="0" fontId="28" fillId="4" borderId="62" xfId="0" applyFont="1" applyFill="1" applyBorder="1" applyAlignment="1" applyProtection="1">
      <alignment horizontal="center" vertical="center"/>
      <protection locked="0"/>
    </xf>
    <xf numFmtId="1" fontId="27" fillId="4" borderId="54" xfId="0" applyNumberFormat="1" applyFont="1" applyFill="1" applyBorder="1" applyAlignment="1">
      <alignment horizontal="center" vertical="center"/>
    </xf>
    <xf numFmtId="1" fontId="27" fillId="4" borderId="9" xfId="0" applyNumberFormat="1" applyFont="1" applyFill="1" applyBorder="1" applyAlignment="1" applyProtection="1">
      <alignment horizontal="center" vertical="center"/>
      <protection locked="0"/>
    </xf>
    <xf numFmtId="0" fontId="27" fillId="4" borderId="4" xfId="0" applyFont="1" applyFill="1" applyBorder="1" applyAlignment="1" applyProtection="1">
      <alignment horizontal="center" vertical="center"/>
      <protection locked="0"/>
    </xf>
    <xf numFmtId="1" fontId="27" fillId="4" borderId="4" xfId="0" applyNumberFormat="1" applyFont="1" applyFill="1" applyBorder="1" applyAlignment="1" applyProtection="1">
      <alignment horizontal="center" vertical="center"/>
      <protection locked="0"/>
    </xf>
    <xf numFmtId="1" fontId="27" fillId="4" borderId="46" xfId="0" applyNumberFormat="1" applyFont="1" applyFill="1" applyBorder="1" applyAlignment="1" applyProtection="1">
      <alignment horizontal="center" vertical="center"/>
      <protection locked="0"/>
    </xf>
    <xf numFmtId="0" fontId="28" fillId="4" borderId="62" xfId="0" applyFont="1" applyFill="1" applyBorder="1" applyAlignment="1">
      <alignment horizontal="center" vertical="center"/>
    </xf>
    <xf numFmtId="1" fontId="27" fillId="4" borderId="62" xfId="0" applyNumberFormat="1" applyFont="1" applyFill="1" applyBorder="1" applyAlignment="1">
      <alignment horizontal="center" vertical="center"/>
    </xf>
    <xf numFmtId="0" fontId="27" fillId="4" borderId="6" xfId="0" applyFont="1" applyFill="1" applyBorder="1" applyAlignment="1" applyProtection="1">
      <alignment horizontal="center" vertical="center"/>
      <protection locked="0"/>
    </xf>
    <xf numFmtId="0" fontId="29" fillId="4" borderId="6" xfId="0" applyFont="1" applyFill="1" applyBorder="1" applyAlignment="1" applyProtection="1">
      <alignment horizontal="center" vertical="center"/>
      <protection locked="0"/>
    </xf>
    <xf numFmtId="1" fontId="29" fillId="4" borderId="46" xfId="0" applyNumberFormat="1" applyFont="1" applyFill="1" applyBorder="1" applyAlignment="1" applyProtection="1">
      <alignment horizontal="center" vertical="center"/>
      <protection locked="0"/>
    </xf>
    <xf numFmtId="0" fontId="30" fillId="4" borderId="55" xfId="0" applyFont="1" applyFill="1" applyBorder="1" applyAlignment="1" applyProtection="1">
      <alignment horizontal="center" vertical="center"/>
      <protection locked="0"/>
    </xf>
    <xf numFmtId="1" fontId="27" fillId="4" borderId="55" xfId="0" applyNumberFormat="1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/>
    </xf>
    <xf numFmtId="0" fontId="27" fillId="4" borderId="46" xfId="0" applyFont="1" applyFill="1" applyBorder="1" applyAlignment="1" applyProtection="1">
      <alignment horizontal="center" vertical="center"/>
      <protection locked="0"/>
    </xf>
    <xf numFmtId="0" fontId="27" fillId="4" borderId="43" xfId="0" applyFont="1" applyFill="1" applyBorder="1" applyAlignment="1" applyProtection="1">
      <alignment horizontal="center" vertical="center"/>
      <protection locked="0"/>
    </xf>
    <xf numFmtId="0" fontId="29" fillId="4" borderId="3" xfId="0" applyFont="1" applyFill="1" applyBorder="1" applyAlignment="1" applyProtection="1">
      <alignment horizontal="center" vertical="center"/>
      <protection locked="0"/>
    </xf>
    <xf numFmtId="0" fontId="27" fillId="4" borderId="45" xfId="0" applyFont="1" applyFill="1" applyBorder="1" applyAlignment="1">
      <alignment horizontal="center" vertical="center"/>
    </xf>
    <xf numFmtId="1" fontId="27" fillId="12" borderId="62" xfId="0" applyNumberFormat="1" applyFont="1" applyFill="1" applyBorder="1" applyAlignment="1" applyProtection="1">
      <alignment horizontal="center" vertical="center"/>
      <protection locked="0"/>
    </xf>
    <xf numFmtId="1" fontId="27" fillId="12" borderId="55" xfId="0" applyNumberFormat="1" applyFont="1" applyFill="1" applyBorder="1" applyAlignment="1" applyProtection="1">
      <alignment horizontal="center" vertical="center"/>
      <protection locked="0"/>
    </xf>
    <xf numFmtId="1" fontId="27" fillId="12" borderId="55" xfId="1" applyNumberFormat="1" applyFont="1" applyFill="1" applyBorder="1" applyAlignment="1" applyProtection="1">
      <alignment horizontal="center" vertical="center"/>
      <protection locked="0"/>
    </xf>
    <xf numFmtId="1" fontId="29" fillId="12" borderId="55" xfId="0" applyNumberFormat="1" applyFont="1" applyFill="1" applyBorder="1" applyAlignment="1" applyProtection="1">
      <alignment horizontal="center" vertical="center"/>
      <protection locked="0"/>
    </xf>
    <xf numFmtId="1" fontId="27" fillId="12" borderId="54" xfId="1" applyNumberFormat="1" applyFont="1" applyFill="1" applyBorder="1" applyAlignment="1" applyProtection="1">
      <alignment horizontal="center" vertical="center"/>
      <protection locked="0"/>
    </xf>
    <xf numFmtId="1" fontId="27" fillId="12" borderId="62" xfId="1" applyNumberFormat="1" applyFont="1" applyFill="1" applyBorder="1" applyAlignment="1" applyProtection="1">
      <alignment horizontal="center" vertical="center"/>
      <protection locked="0"/>
    </xf>
    <xf numFmtId="1" fontId="27" fillId="0" borderId="55" xfId="1" applyNumberFormat="1" applyFont="1" applyFill="1" applyBorder="1" applyAlignment="1" applyProtection="1">
      <alignment horizontal="center" vertical="center"/>
      <protection locked="0"/>
    </xf>
    <xf numFmtId="1" fontId="19" fillId="0" borderId="39" xfId="0" applyNumberFormat="1" applyFont="1" applyFill="1" applyBorder="1" applyAlignment="1">
      <alignment horizontal="center" vertical="center" wrapText="1"/>
    </xf>
    <xf numFmtId="1" fontId="27" fillId="0" borderId="54" xfId="1" applyNumberFormat="1" applyFont="1" applyFill="1" applyBorder="1" applyAlignment="1" applyProtection="1">
      <alignment horizontal="center" vertical="center"/>
      <protection locked="0"/>
    </xf>
    <xf numFmtId="1" fontId="29" fillId="0" borderId="55" xfId="0" applyNumberFormat="1" applyFont="1" applyFill="1" applyBorder="1" applyAlignment="1" applyProtection="1">
      <alignment horizontal="center" vertical="center"/>
      <protection locked="0"/>
    </xf>
    <xf numFmtId="1" fontId="27" fillId="0" borderId="70" xfId="1" applyNumberFormat="1" applyFont="1" applyFill="1" applyBorder="1" applyAlignment="1" applyProtection="1">
      <alignment horizontal="center" vertical="center"/>
      <protection locked="0"/>
    </xf>
    <xf numFmtId="1" fontId="27" fillId="0" borderId="62" xfId="1" applyNumberFormat="1" applyFont="1" applyFill="1" applyBorder="1" applyAlignment="1" applyProtection="1">
      <alignment horizontal="center" vertical="center"/>
      <protection locked="0"/>
    </xf>
    <xf numFmtId="1" fontId="27" fillId="0" borderId="60" xfId="1" applyNumberFormat="1" applyFont="1" applyFill="1" applyBorder="1" applyAlignment="1" applyProtection="1">
      <alignment horizontal="center" vertical="center"/>
      <protection locked="0"/>
    </xf>
    <xf numFmtId="0" fontId="5" fillId="0" borderId="76" xfId="1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Continuous" vertical="center" wrapText="1"/>
    </xf>
    <xf numFmtId="0" fontId="29" fillId="0" borderId="51" xfId="0" applyFont="1" applyFill="1" applyBorder="1" applyAlignment="1" applyProtection="1">
      <alignment horizontal="center" vertical="center"/>
      <protection locked="0"/>
    </xf>
    <xf numFmtId="0" fontId="20" fillId="0" borderId="46" xfId="1" applyFont="1" applyFill="1" applyBorder="1" applyAlignment="1">
      <alignment vertical="center"/>
    </xf>
    <xf numFmtId="165" fontId="16" fillId="0" borderId="39" xfId="1" applyNumberFormat="1" applyFont="1" applyFill="1" applyBorder="1" applyAlignment="1">
      <alignment horizontal="center" vertical="center"/>
    </xf>
    <xf numFmtId="0" fontId="27" fillId="0" borderId="49" xfId="1" applyFont="1" applyFill="1" applyBorder="1" applyAlignment="1">
      <alignment horizontal="center" vertical="center"/>
    </xf>
    <xf numFmtId="0" fontId="32" fillId="0" borderId="45" xfId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wrapText="1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wrapText="1"/>
    </xf>
    <xf numFmtId="0" fontId="20" fillId="4" borderId="9" xfId="1" applyFont="1" applyFill="1" applyBorder="1" applyAlignment="1" applyProtection="1">
      <alignment horizontal="center" vertical="center"/>
      <protection locked="0"/>
    </xf>
    <xf numFmtId="0" fontId="16" fillId="4" borderId="50" xfId="1" applyFont="1" applyFill="1" applyBorder="1" applyAlignment="1">
      <alignment horizontal="center" vertical="center"/>
    </xf>
    <xf numFmtId="0" fontId="27" fillId="4" borderId="65" xfId="0" applyFont="1" applyFill="1" applyBorder="1" applyAlignment="1" applyProtection="1">
      <alignment horizontal="left" vertical="center" wrapText="1"/>
      <protection locked="0"/>
    </xf>
    <xf numFmtId="0" fontId="27" fillId="4" borderId="21" xfId="1" applyFont="1" applyFill="1" applyBorder="1" applyAlignment="1">
      <alignment horizontal="center" vertical="center"/>
    </xf>
    <xf numFmtId="0" fontId="27" fillId="4" borderId="45" xfId="1" applyFont="1" applyFill="1" applyBorder="1" applyAlignment="1">
      <alignment horizontal="center" vertical="center"/>
    </xf>
    <xf numFmtId="0" fontId="27" fillId="4" borderId="46" xfId="1" applyFont="1" applyFill="1" applyBorder="1" applyAlignment="1">
      <alignment horizontal="center" vertical="center"/>
    </xf>
    <xf numFmtId="1" fontId="20" fillId="4" borderId="44" xfId="1" applyNumberFormat="1" applyFont="1" applyFill="1" applyBorder="1" applyAlignment="1">
      <alignment horizontal="center" vertical="center"/>
    </xf>
    <xf numFmtId="0" fontId="9" fillId="4" borderId="38" xfId="1" applyFont="1" applyFill="1" applyBorder="1" applyAlignment="1">
      <alignment horizontal="center" vertical="center" wrapText="1"/>
    </xf>
    <xf numFmtId="1" fontId="20" fillId="4" borderId="69" xfId="1" applyNumberFormat="1" applyFont="1" applyFill="1" applyBorder="1" applyAlignment="1">
      <alignment horizontal="center" vertical="center"/>
    </xf>
    <xf numFmtId="1" fontId="20" fillId="4" borderId="0" xfId="1" applyNumberFormat="1" applyFont="1" applyFill="1" applyAlignment="1">
      <alignment horizontal="center" vertical="center"/>
    </xf>
    <xf numFmtId="1" fontId="20" fillId="4" borderId="16" xfId="1" applyNumberFormat="1" applyFont="1" applyFill="1" applyBorder="1" applyAlignment="1">
      <alignment horizontal="center" vertical="center"/>
    </xf>
    <xf numFmtId="1" fontId="20" fillId="4" borderId="25" xfId="1" applyNumberFormat="1" applyFont="1" applyFill="1" applyBorder="1" applyAlignment="1">
      <alignment horizontal="center" vertical="center"/>
    </xf>
    <xf numFmtId="0" fontId="20" fillId="4" borderId="4" xfId="1" applyFont="1" applyFill="1" applyBorder="1" applyAlignment="1" applyProtection="1">
      <alignment horizontal="center" vertical="center"/>
      <protection locked="0"/>
    </xf>
    <xf numFmtId="1" fontId="20" fillId="4" borderId="33" xfId="1" applyNumberFormat="1" applyFont="1" applyFill="1" applyBorder="1" applyAlignment="1">
      <alignment horizontal="center" vertical="center"/>
    </xf>
    <xf numFmtId="0" fontId="9" fillId="4" borderId="50" xfId="1" applyFont="1" applyFill="1" applyBorder="1" applyAlignment="1">
      <alignment horizontal="center" vertical="center" wrapText="1"/>
    </xf>
    <xf numFmtId="0" fontId="14" fillId="0" borderId="37" xfId="9" applyFont="1" applyFill="1" applyBorder="1" applyAlignment="1">
      <alignment horizontal="center" vertical="center"/>
    </xf>
    <xf numFmtId="0" fontId="0" fillId="0" borderId="38" xfId="0" applyFill="1" applyBorder="1" applyAlignment="1"/>
    <xf numFmtId="0" fontId="0" fillId="0" borderId="39" xfId="0" applyFill="1" applyBorder="1" applyAlignment="1"/>
    <xf numFmtId="0" fontId="3" fillId="10" borderId="37" xfId="1" applyFont="1" applyFill="1" applyBorder="1" applyAlignment="1">
      <alignment horizontal="center" vertical="center"/>
    </xf>
    <xf numFmtId="0" fontId="0" fillId="10" borderId="38" xfId="0" applyFill="1" applyBorder="1" applyAlignment="1"/>
    <xf numFmtId="0" fontId="0" fillId="10" borderId="38" xfId="0" applyFill="1" applyBorder="1" applyAlignment="1">
      <alignment vertical="center"/>
    </xf>
    <xf numFmtId="0" fontId="0" fillId="10" borderId="39" xfId="0" applyFill="1" applyBorder="1" applyAlignment="1">
      <alignment vertical="center"/>
    </xf>
    <xf numFmtId="0" fontId="0" fillId="10" borderId="39" xfId="0" applyFill="1" applyBorder="1" applyAlignment="1"/>
    <xf numFmtId="0" fontId="3" fillId="10" borderId="38" xfId="1" applyFont="1" applyFill="1" applyBorder="1" applyAlignment="1">
      <alignment horizontal="center" vertical="center"/>
    </xf>
    <xf numFmtId="0" fontId="6" fillId="0" borderId="40" xfId="1" applyFont="1" applyFill="1" applyBorder="1" applyAlignment="1">
      <alignment horizontal="center" vertical="center" wrapText="1"/>
    </xf>
    <xf numFmtId="0" fontId="6" fillId="0" borderId="41" xfId="1" applyFont="1" applyFill="1" applyBorder="1" applyAlignment="1">
      <alignment horizontal="center" vertical="center" wrapText="1"/>
    </xf>
    <xf numFmtId="0" fontId="6" fillId="0" borderId="42" xfId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left" wrapText="1"/>
    </xf>
    <xf numFmtId="0" fontId="38" fillId="10" borderId="38" xfId="0" applyFont="1" applyFill="1" applyBorder="1" applyAlignment="1">
      <alignment vertical="center"/>
    </xf>
    <xf numFmtId="0" fontId="38" fillId="10" borderId="39" xfId="0" applyFont="1" applyFill="1" applyBorder="1" applyAlignment="1">
      <alignment vertical="center"/>
    </xf>
    <xf numFmtId="0" fontId="9" fillId="0" borderId="0" xfId="1" applyFont="1" applyFill="1" applyAlignment="1">
      <alignment horizontal="left" wrapText="1"/>
    </xf>
    <xf numFmtId="0" fontId="5" fillId="0" borderId="0" xfId="1" applyFont="1" applyFill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wrapText="1"/>
    </xf>
    <xf numFmtId="0" fontId="20" fillId="0" borderId="0" xfId="2" applyFont="1" applyFill="1" applyAlignment="1">
      <alignment horizontal="center" vertical="center" wrapText="1"/>
    </xf>
    <xf numFmtId="0" fontId="41" fillId="0" borderId="0" xfId="1" applyFont="1" applyFill="1" applyAlignment="1">
      <alignment horizontal="center" vertical="center" wrapText="1"/>
    </xf>
    <xf numFmtId="0" fontId="18" fillId="0" borderId="0" xfId="1" applyFont="1" applyFill="1" applyAlignment="1">
      <alignment horizontal="center" vertical="top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42" fillId="0" borderId="0" xfId="1" applyFont="1" applyFill="1" applyAlignment="1">
      <alignment horizontal="center" wrapText="1"/>
    </xf>
    <xf numFmtId="0" fontId="3" fillId="0" borderId="0" xfId="12" applyFont="1" applyFill="1" applyAlignment="1">
      <alignment horizontal="left" wrapText="1"/>
    </xf>
    <xf numFmtId="0" fontId="6" fillId="0" borderId="0" xfId="1" applyFont="1" applyFill="1" applyAlignment="1">
      <alignment horizontal="center" vertical="center" wrapText="1"/>
    </xf>
    <xf numFmtId="0" fontId="3" fillId="0" borderId="0" xfId="12" applyFont="1" applyFill="1" applyAlignment="1">
      <alignment horizontal="left" vertical="center" wrapText="1"/>
    </xf>
    <xf numFmtId="0" fontId="11" fillId="0" borderId="40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11" fillId="0" borderId="63" xfId="1" applyFont="1" applyFill="1" applyBorder="1" applyAlignment="1">
      <alignment horizontal="center" vertical="center" wrapText="1"/>
    </xf>
    <xf numFmtId="0" fontId="6" fillId="0" borderId="56" xfId="1" applyFont="1" applyFill="1" applyBorder="1" applyAlignment="1">
      <alignment horizontal="center" vertical="center" wrapText="1"/>
    </xf>
    <xf numFmtId="0" fontId="6" fillId="0" borderId="73" xfId="1" applyFont="1" applyFill="1" applyBorder="1" applyAlignment="1">
      <alignment horizontal="center" vertical="center" wrapText="1"/>
    </xf>
    <xf numFmtId="0" fontId="1" fillId="0" borderId="73" xfId="1" applyFont="1" applyFill="1" applyBorder="1" applyAlignment="1">
      <alignment horizontal="center" vertical="center" wrapText="1"/>
    </xf>
    <xf numFmtId="0" fontId="1" fillId="0" borderId="26" xfId="1" applyFont="1" applyFill="1" applyBorder="1" applyAlignment="1">
      <alignment horizontal="center" vertical="center" wrapText="1"/>
    </xf>
    <xf numFmtId="0" fontId="6" fillId="0" borderId="71" xfId="1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left" vertical="center" wrapText="1"/>
    </xf>
    <xf numFmtId="0" fontId="6" fillId="0" borderId="31" xfId="1" applyFont="1" applyFill="1" applyBorder="1" applyAlignment="1">
      <alignment horizontal="left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64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4" fillId="0" borderId="33" xfId="1" applyFont="1" applyFill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47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Alignment="1">
      <alignment horizontal="center" wrapText="1"/>
    </xf>
    <xf numFmtId="0" fontId="6" fillId="0" borderId="37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left" vertical="center" wrapText="1"/>
    </xf>
    <xf numFmtId="0" fontId="14" fillId="0" borderId="14" xfId="1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33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20" xfId="1" applyFont="1" applyFill="1" applyBorder="1" applyAlignment="1">
      <alignment horizontal="left" vertical="center" wrapText="1"/>
    </xf>
    <xf numFmtId="0" fontId="3" fillId="0" borderId="35" xfId="1" applyFont="1" applyFill="1" applyBorder="1" applyAlignment="1">
      <alignment horizontal="left" vertical="center" wrapText="1"/>
    </xf>
    <xf numFmtId="0" fontId="3" fillId="0" borderId="27" xfId="1" applyFont="1" applyFill="1" applyBorder="1" applyAlignment="1">
      <alignment horizontal="left" vertical="center" wrapText="1"/>
    </xf>
    <xf numFmtId="0" fontId="3" fillId="0" borderId="28" xfId="1" applyFont="1" applyFill="1" applyBorder="1" applyAlignment="1">
      <alignment horizontal="left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20" fillId="0" borderId="11" xfId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0" fillId="0" borderId="34" xfId="1" applyFont="1" applyFill="1" applyBorder="1" applyAlignment="1">
      <alignment horizontal="center" vertical="center" wrapText="1"/>
    </xf>
    <xf numFmtId="0" fontId="20" fillId="0" borderId="35" xfId="1" applyFont="1" applyFill="1" applyBorder="1" applyAlignment="1">
      <alignment horizontal="center" vertical="center" wrapText="1"/>
    </xf>
    <xf numFmtId="0" fontId="20" fillId="0" borderId="36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left"/>
    </xf>
    <xf numFmtId="164" fontId="17" fillId="0" borderId="37" xfId="1" applyNumberFormat="1" applyFont="1" applyFill="1" applyBorder="1" applyAlignment="1">
      <alignment horizontal="center" vertical="center"/>
    </xf>
    <xf numFmtId="164" fontId="17" fillId="0" borderId="38" xfId="1" applyNumberFormat="1" applyFont="1" applyFill="1" applyBorder="1" applyAlignment="1">
      <alignment horizontal="center" vertical="center"/>
    </xf>
    <xf numFmtId="164" fontId="17" fillId="0" borderId="39" xfId="1" applyNumberFormat="1" applyFont="1" applyFill="1" applyBorder="1" applyAlignment="1">
      <alignment horizontal="center" vertical="center"/>
    </xf>
    <xf numFmtId="0" fontId="23" fillId="0" borderId="37" xfId="0" applyFont="1" applyFill="1" applyBorder="1" applyAlignment="1">
      <alignment vertical="center" wrapText="1"/>
    </xf>
    <xf numFmtId="0" fontId="40" fillId="0" borderId="50" xfId="0" applyFont="1" applyFill="1" applyBorder="1" applyAlignment="1">
      <alignment vertical="center" wrapText="1"/>
    </xf>
    <xf numFmtId="0" fontId="16" fillId="0" borderId="65" xfId="1" applyFont="1" applyFill="1" applyBorder="1" applyAlignment="1">
      <alignment horizontal="left" vertical="center"/>
    </xf>
    <xf numFmtId="0" fontId="16" fillId="0" borderId="22" xfId="1" applyFont="1" applyFill="1" applyBorder="1" applyAlignment="1">
      <alignment horizontal="left" vertical="center"/>
    </xf>
    <xf numFmtId="0" fontId="16" fillId="0" borderId="64" xfId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horizontal="left" vertical="center"/>
    </xf>
    <xf numFmtId="0" fontId="16" fillId="0" borderId="26" xfId="1" applyFont="1" applyFill="1" applyBorder="1" applyAlignment="1">
      <alignment horizontal="left" vertical="center"/>
    </xf>
    <xf numFmtId="0" fontId="16" fillId="0" borderId="27" xfId="1" applyFont="1" applyFill="1" applyBorder="1" applyAlignment="1">
      <alignment horizontal="left" vertical="center"/>
    </xf>
    <xf numFmtId="0" fontId="20" fillId="4" borderId="0" xfId="1" applyFont="1" applyFill="1" applyAlignment="1">
      <alignment horizont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6" fillId="7" borderId="37" xfId="1" applyFont="1" applyFill="1" applyBorder="1" applyAlignment="1">
      <alignment horizontal="center" vertical="center"/>
    </xf>
    <xf numFmtId="0" fontId="16" fillId="7" borderId="38" xfId="1" applyFont="1" applyFill="1" applyBorder="1" applyAlignment="1">
      <alignment horizontal="center" vertical="center"/>
    </xf>
    <xf numFmtId="0" fontId="16" fillId="7" borderId="39" xfId="1" applyFont="1" applyFill="1" applyBorder="1" applyAlignment="1">
      <alignment horizontal="center" vertical="center"/>
    </xf>
    <xf numFmtId="0" fontId="16" fillId="0" borderId="37" xfId="1" applyFont="1" applyFill="1" applyBorder="1" applyAlignment="1">
      <alignment horizontal="center" vertical="center"/>
    </xf>
    <xf numFmtId="0" fontId="16" fillId="0" borderId="38" xfId="1" applyFont="1" applyFill="1" applyBorder="1" applyAlignment="1">
      <alignment horizontal="center" vertical="center"/>
    </xf>
    <xf numFmtId="0" fontId="16" fillId="0" borderId="48" xfId="1" applyFont="1" applyFill="1" applyBorder="1" applyAlignment="1">
      <alignment horizontal="center" vertical="center"/>
    </xf>
    <xf numFmtId="0" fontId="16" fillId="0" borderId="39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6" fillId="0" borderId="56" xfId="1" applyFont="1" applyFill="1" applyBorder="1" applyAlignment="1">
      <alignment horizontal="center" vertical="center"/>
    </xf>
    <xf numFmtId="0" fontId="16" fillId="0" borderId="57" xfId="1" applyFont="1" applyFill="1" applyBorder="1" applyAlignment="1">
      <alignment horizontal="center" vertical="center"/>
    </xf>
    <xf numFmtId="0" fontId="16" fillId="8" borderId="37" xfId="1" applyFont="1" applyFill="1" applyBorder="1" applyAlignment="1">
      <alignment horizontal="center" vertical="center"/>
    </xf>
    <xf numFmtId="0" fontId="16" fillId="8" borderId="38" xfId="1" applyFont="1" applyFill="1" applyBorder="1" applyAlignment="1">
      <alignment horizontal="center" vertical="center"/>
    </xf>
    <xf numFmtId="0" fontId="16" fillId="8" borderId="39" xfId="1" applyFont="1" applyFill="1" applyBorder="1" applyAlignment="1">
      <alignment horizontal="center" vertical="center"/>
    </xf>
    <xf numFmtId="0" fontId="6" fillId="0" borderId="6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9" borderId="54" xfId="0" applyFont="1" applyFill="1" applyBorder="1" applyAlignment="1">
      <alignment horizontal="center" vertical="center" textRotation="90" wrapText="1"/>
    </xf>
    <xf numFmtId="0" fontId="6" fillId="9" borderId="55" xfId="0" applyFont="1" applyFill="1" applyBorder="1" applyAlignment="1">
      <alignment horizontal="center" vertical="center" textRotation="90" wrapText="1"/>
    </xf>
    <xf numFmtId="0" fontId="6" fillId="9" borderId="70" xfId="0" applyFont="1" applyFill="1" applyBorder="1" applyAlignment="1">
      <alignment horizontal="center" vertical="center" textRotation="90" wrapText="1"/>
    </xf>
    <xf numFmtId="0" fontId="6" fillId="0" borderId="2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12" borderId="21" xfId="0" applyFont="1" applyFill="1" applyBorder="1" applyAlignment="1">
      <alignment horizontal="center" vertical="center" textRotation="90" wrapText="1"/>
    </xf>
    <xf numFmtId="0" fontId="6" fillId="12" borderId="5" xfId="0" applyFont="1" applyFill="1" applyBorder="1" applyAlignment="1">
      <alignment horizontal="center" vertical="center" textRotation="90" wrapText="1"/>
    </xf>
    <xf numFmtId="0" fontId="6" fillId="12" borderId="29" xfId="0" applyFont="1" applyFill="1" applyBorder="1" applyAlignment="1">
      <alignment horizontal="center" vertical="center" textRotation="90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textRotation="90" wrapText="1"/>
    </xf>
    <xf numFmtId="0" fontId="6" fillId="6" borderId="1" xfId="0" applyFont="1" applyFill="1" applyBorder="1" applyAlignment="1">
      <alignment horizontal="center" vertical="center" textRotation="90" wrapText="1"/>
    </xf>
    <xf numFmtId="0" fontId="6" fillId="12" borderId="14" xfId="0" applyFont="1" applyFill="1" applyBorder="1" applyAlignment="1">
      <alignment horizontal="center" vertical="center" textRotation="90" wrapText="1"/>
    </xf>
    <xf numFmtId="0" fontId="6" fillId="12" borderId="64" xfId="0" applyFont="1" applyFill="1" applyBorder="1" applyAlignment="1">
      <alignment horizontal="center" vertical="center" textRotation="90" wrapText="1"/>
    </xf>
    <xf numFmtId="0" fontId="6" fillId="12" borderId="71" xfId="0" applyFont="1" applyFill="1" applyBorder="1" applyAlignment="1">
      <alignment horizontal="center" vertical="center" textRotation="90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5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35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31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textRotation="90" wrapText="1"/>
    </xf>
    <xf numFmtId="0" fontId="6" fillId="6" borderId="29" xfId="0" applyFont="1" applyFill="1" applyBorder="1" applyAlignment="1">
      <alignment horizontal="center" vertical="center" textRotation="90" wrapText="1"/>
    </xf>
    <xf numFmtId="0" fontId="16" fillId="4" borderId="37" xfId="1" applyFont="1" applyFill="1" applyBorder="1" applyAlignment="1">
      <alignment horizontal="center" vertical="center"/>
    </xf>
    <xf numFmtId="0" fontId="16" fillId="4" borderId="38" xfId="1" applyFont="1" applyFill="1" applyBorder="1" applyAlignment="1">
      <alignment horizontal="center" vertical="center"/>
    </xf>
    <xf numFmtId="0" fontId="16" fillId="4" borderId="39" xfId="1" applyFont="1" applyFill="1" applyBorder="1" applyAlignment="1">
      <alignment horizontal="center" vertical="center"/>
    </xf>
    <xf numFmtId="0" fontId="33" fillId="0" borderId="55" xfId="0" applyFont="1" applyFill="1" applyBorder="1" applyAlignment="1" applyProtection="1">
      <alignment horizontal="center" vertical="center"/>
      <protection locked="0"/>
    </xf>
    <xf numFmtId="1" fontId="33" fillId="0" borderId="51" xfId="0" applyNumberFormat="1" applyFont="1" applyFill="1" applyBorder="1" applyAlignment="1">
      <alignment horizontal="center" vertical="center"/>
    </xf>
    <xf numFmtId="1" fontId="33" fillId="0" borderId="3" xfId="0" applyNumberFormat="1" applyFont="1" applyFill="1" applyBorder="1" applyAlignment="1">
      <alignment horizontal="center" vertical="center"/>
    </xf>
    <xf numFmtId="1" fontId="32" fillId="12" borderId="62" xfId="0" applyNumberFormat="1" applyFont="1" applyFill="1" applyBorder="1" applyAlignment="1" applyProtection="1">
      <alignment horizontal="center" vertical="center"/>
      <protection locked="0"/>
    </xf>
    <xf numFmtId="0" fontId="32" fillId="0" borderId="23" xfId="1" applyFont="1" applyFill="1" applyBorder="1" applyAlignment="1" applyProtection="1">
      <alignment horizontal="center" vertical="center" wrapText="1"/>
      <protection locked="0"/>
    </xf>
    <xf numFmtId="0" fontId="32" fillId="0" borderId="6" xfId="0" applyFont="1" applyFill="1" applyBorder="1" applyAlignment="1" applyProtection="1">
      <alignment horizontal="center" vertical="center"/>
      <protection locked="0"/>
    </xf>
    <xf numFmtId="0" fontId="37" fillId="0" borderId="77" xfId="0" applyFont="1" applyFill="1" applyBorder="1" applyAlignment="1">
      <alignment horizontal="center" vertical="center" wrapText="1"/>
    </xf>
    <xf numFmtId="0" fontId="37" fillId="0" borderId="78" xfId="0" applyFont="1" applyFill="1" applyBorder="1" applyAlignment="1">
      <alignment horizontal="center" vertical="center" wrapText="1"/>
    </xf>
    <xf numFmtId="0" fontId="37" fillId="0" borderId="72" xfId="0" applyFont="1" applyFill="1" applyBorder="1" applyAlignment="1">
      <alignment horizontal="center" vertical="center" wrapText="1"/>
    </xf>
    <xf numFmtId="166" fontId="32" fillId="4" borderId="54" xfId="1" applyNumberFormat="1" applyFont="1" applyFill="1" applyBorder="1" applyAlignment="1" applyProtection="1">
      <alignment vertical="center"/>
      <protection locked="0"/>
    </xf>
    <xf numFmtId="0" fontId="34" fillId="4" borderId="54" xfId="0" applyFont="1" applyFill="1" applyBorder="1" applyAlignment="1">
      <alignment horizontal="center" vertical="center"/>
    </xf>
    <xf numFmtId="0" fontId="34" fillId="4" borderId="77" xfId="0" applyFont="1" applyFill="1" applyBorder="1" applyAlignment="1">
      <alignment horizontal="center" vertical="center"/>
    </xf>
    <xf numFmtId="0" fontId="20" fillId="0" borderId="60" xfId="1" applyFont="1" applyFill="1" applyBorder="1" applyAlignment="1" applyProtection="1">
      <alignment horizontal="left" vertical="center" wrapText="1"/>
      <protection locked="0"/>
    </xf>
    <xf numFmtId="0" fontId="20" fillId="0" borderId="24" xfId="1" applyFont="1" applyFill="1" applyBorder="1" applyAlignment="1" applyProtection="1">
      <alignment horizontal="center" vertical="center"/>
      <protection locked="0"/>
    </xf>
    <xf numFmtId="0" fontId="20" fillId="0" borderId="11" xfId="1" applyFont="1" applyFill="1" applyBorder="1" applyAlignment="1" applyProtection="1">
      <alignment horizontal="center" vertical="center"/>
      <protection locked="0"/>
    </xf>
    <xf numFmtId="0" fontId="20" fillId="0" borderId="19" xfId="1" applyFont="1" applyFill="1" applyBorder="1" applyAlignment="1" applyProtection="1">
      <alignment horizontal="center" vertical="center"/>
      <protection locked="0"/>
    </xf>
    <xf numFmtId="0" fontId="28" fillId="0" borderId="60" xfId="1" applyFont="1" applyFill="1" applyBorder="1" applyAlignment="1" applyProtection="1">
      <alignment horizontal="center" vertical="center"/>
      <protection locked="0"/>
    </xf>
    <xf numFmtId="1" fontId="27" fillId="0" borderId="60" xfId="1" applyNumberFormat="1" applyFont="1" applyFill="1" applyBorder="1" applyAlignment="1">
      <alignment horizontal="center" vertical="center"/>
    </xf>
    <xf numFmtId="1" fontId="27" fillId="0" borderId="20" xfId="1" applyNumberFormat="1" applyFont="1" applyFill="1" applyBorder="1" applyAlignment="1" applyProtection="1">
      <alignment horizontal="center" vertical="center"/>
      <protection locked="0"/>
    </xf>
    <xf numFmtId="1" fontId="27" fillId="0" borderId="11" xfId="1" applyNumberFormat="1" applyFont="1" applyFill="1" applyBorder="1" applyAlignment="1" applyProtection="1">
      <alignment horizontal="center" vertical="center"/>
      <protection locked="0"/>
    </xf>
    <xf numFmtId="1" fontId="27" fillId="0" borderId="19" xfId="1" applyNumberFormat="1" applyFont="1" applyFill="1" applyBorder="1" applyAlignment="1" applyProtection="1">
      <alignment horizontal="center" vertical="center"/>
      <protection locked="0"/>
    </xf>
    <xf numFmtId="1" fontId="27" fillId="12" borderId="77" xfId="1" applyNumberFormat="1" applyFont="1" applyFill="1" applyBorder="1" applyAlignment="1" applyProtection="1">
      <alignment horizontal="center" vertical="center"/>
      <protection locked="0"/>
    </xf>
    <xf numFmtId="0" fontId="27" fillId="0" borderId="59" xfId="1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/>
    </xf>
    <xf numFmtId="166" fontId="27" fillId="0" borderId="62" xfId="1" applyNumberFormat="1" applyFont="1" applyFill="1" applyBorder="1" applyAlignment="1" applyProtection="1">
      <alignment horizontal="center" vertical="center"/>
      <protection locked="0"/>
    </xf>
    <xf numFmtId="0" fontId="27" fillId="0" borderId="7" xfId="1" applyFont="1" applyFill="1" applyBorder="1" applyAlignment="1" applyProtection="1">
      <alignment horizontal="center" vertical="center"/>
      <protection locked="0"/>
    </xf>
    <xf numFmtId="0" fontId="27" fillId="0" borderId="8" xfId="1" applyFont="1" applyFill="1" applyBorder="1" applyAlignment="1" applyProtection="1">
      <alignment horizontal="center" vertical="center"/>
      <protection locked="0"/>
    </xf>
    <xf numFmtId="0" fontId="28" fillId="0" borderId="14" xfId="1" applyFont="1" applyFill="1" applyBorder="1" applyAlignment="1">
      <alignment horizontal="center" vertical="center"/>
    </xf>
    <xf numFmtId="1" fontId="28" fillId="0" borderId="54" xfId="1" applyNumberFormat="1" applyFont="1" applyFill="1" applyBorder="1" applyAlignment="1">
      <alignment horizontal="center" vertical="center"/>
    </xf>
    <xf numFmtId="1" fontId="27" fillId="0" borderId="33" xfId="1" applyNumberFormat="1" applyFont="1" applyFill="1" applyBorder="1" applyAlignment="1">
      <alignment horizontal="center" vertical="center"/>
    </xf>
    <xf numFmtId="1" fontId="28" fillId="0" borderId="7" xfId="1" applyNumberFormat="1" applyFont="1" applyFill="1" applyBorder="1" applyAlignment="1">
      <alignment horizontal="center" vertical="center"/>
    </xf>
    <xf numFmtId="1" fontId="28" fillId="0" borderId="33" xfId="1" applyNumberFormat="1" applyFont="1" applyFill="1" applyBorder="1" applyAlignment="1">
      <alignment horizontal="center" vertical="center"/>
    </xf>
    <xf numFmtId="0" fontId="28" fillId="0" borderId="2" xfId="1" applyFont="1" applyFill="1" applyBorder="1" applyAlignment="1">
      <alignment horizontal="left" vertical="center"/>
    </xf>
    <xf numFmtId="0" fontId="27" fillId="0" borderId="1" xfId="1" applyFont="1" applyFill="1" applyBorder="1" applyAlignment="1" applyProtection="1">
      <alignment horizontal="center" vertical="center"/>
      <protection locked="0"/>
    </xf>
    <xf numFmtId="0" fontId="28" fillId="0" borderId="71" xfId="1" applyFont="1" applyFill="1" applyBorder="1" applyAlignment="1" applyProtection="1">
      <alignment horizontal="center" vertical="center" wrapText="1"/>
      <protection locked="0"/>
    </xf>
    <xf numFmtId="1" fontId="28" fillId="0" borderId="70" xfId="1" applyNumberFormat="1" applyFont="1" applyFill="1" applyBorder="1" applyAlignment="1">
      <alignment horizontal="center" vertical="center"/>
    </xf>
    <xf numFmtId="1" fontId="28" fillId="0" borderId="1" xfId="1" applyNumberFormat="1" applyFont="1" applyFill="1" applyBorder="1" applyAlignment="1">
      <alignment horizontal="center" vertical="center"/>
    </xf>
    <xf numFmtId="1" fontId="28" fillId="0" borderId="47" xfId="1" applyNumberFormat="1" applyFont="1" applyFill="1" applyBorder="1" applyAlignment="1">
      <alignment horizontal="center" vertical="center"/>
    </xf>
    <xf numFmtId="1" fontId="28" fillId="0" borderId="29" xfId="1" applyNumberFormat="1" applyFont="1" applyFill="1" applyBorder="1" applyAlignment="1">
      <alignment horizontal="center" vertical="center"/>
    </xf>
    <xf numFmtId="1" fontId="28" fillId="0" borderId="2" xfId="1" applyNumberFormat="1" applyFont="1" applyFill="1" applyBorder="1" applyAlignment="1">
      <alignment horizontal="center" vertical="center"/>
    </xf>
    <xf numFmtId="0" fontId="28" fillId="4" borderId="62" xfId="1" applyFont="1" applyFill="1" applyBorder="1" applyAlignment="1">
      <alignment horizontal="center" vertical="center"/>
    </xf>
    <xf numFmtId="0" fontId="28" fillId="4" borderId="55" xfId="1" applyFont="1" applyFill="1" applyBorder="1" applyAlignment="1" applyProtection="1">
      <alignment horizontal="center" vertical="center" wrapText="1"/>
      <protection locked="0"/>
    </xf>
    <xf numFmtId="0" fontId="27" fillId="4" borderId="6" xfId="1" applyFont="1" applyFill="1" applyBorder="1" applyAlignment="1" applyProtection="1">
      <alignment horizontal="center" vertical="center"/>
      <protection locked="0"/>
    </xf>
    <xf numFmtId="1" fontId="27" fillId="4" borderId="46" xfId="1" applyNumberFormat="1" applyFont="1" applyFill="1" applyBorder="1" applyAlignment="1" applyProtection="1">
      <alignment horizontal="center" vertical="center"/>
      <protection locked="0"/>
    </xf>
    <xf numFmtId="1" fontId="27" fillId="4" borderId="4" xfId="3" applyNumberFormat="1" applyFont="1" applyFill="1" applyBorder="1" applyAlignment="1" applyProtection="1">
      <alignment horizontal="center" vertical="center"/>
      <protection locked="0"/>
    </xf>
    <xf numFmtId="1" fontId="27" fillId="4" borderId="46" xfId="3" applyNumberFormat="1" applyFont="1" applyFill="1" applyBorder="1" applyAlignment="1" applyProtection="1">
      <alignment horizontal="center" vertical="center"/>
      <protection locked="0"/>
    </xf>
    <xf numFmtId="166" fontId="27" fillId="4" borderId="54" xfId="1" applyNumberFormat="1" applyFont="1" applyFill="1" applyBorder="1" applyAlignment="1" applyProtection="1">
      <alignment horizontal="center" vertical="center"/>
      <protection locked="0"/>
    </xf>
    <xf numFmtId="0" fontId="27" fillId="4" borderId="54" xfId="1" applyFont="1" applyFill="1" applyBorder="1" applyAlignment="1" applyProtection="1">
      <alignment vertical="center" wrapText="1"/>
      <protection locked="0"/>
    </xf>
    <xf numFmtId="166" fontId="27" fillId="4" borderId="72" xfId="1" applyNumberFormat="1" applyFont="1" applyFill="1" applyBorder="1" applyAlignment="1" applyProtection="1">
      <alignment horizontal="center" vertical="center"/>
      <protection locked="0"/>
    </xf>
    <xf numFmtId="0" fontId="27" fillId="4" borderId="26" xfId="1" applyFont="1" applyFill="1" applyBorder="1" applyAlignment="1" applyProtection="1">
      <alignment vertical="center" wrapText="1"/>
      <protection locked="0"/>
    </xf>
    <xf numFmtId="49" fontId="27" fillId="4" borderId="62" xfId="0" applyNumberFormat="1" applyFont="1" applyFill="1" applyBorder="1" applyAlignment="1" applyProtection="1">
      <alignment horizontal="center" vertical="center" wrapText="1"/>
      <protection locked="0"/>
    </xf>
    <xf numFmtId="1" fontId="27" fillId="4" borderId="45" xfId="0" applyNumberFormat="1" applyFont="1" applyFill="1" applyBorder="1" applyAlignment="1" applyProtection="1">
      <alignment horizontal="center" vertical="center"/>
      <protection locked="0"/>
    </xf>
    <xf numFmtId="0" fontId="20" fillId="4" borderId="76" xfId="1" applyFont="1" applyFill="1" applyBorder="1" applyAlignment="1">
      <alignment horizontal="center" vertical="center"/>
    </xf>
  </cellXfs>
  <cellStyles count="18">
    <cellStyle name="Відсотковий 2" xfId="4"/>
    <cellStyle name="Відсотковий 2 2" xfId="16"/>
    <cellStyle name="Відсотковий 2 3" xfId="15"/>
    <cellStyle name="Відсотковий 3" xfId="6"/>
    <cellStyle name="Відсотковий 4" xfId="17"/>
    <cellStyle name="Гиперссылка 2" xfId="7"/>
    <cellStyle name="Гіперпосилання 2" xfId="8"/>
    <cellStyle name="Гіперпосилання 2 2" xfId="14"/>
    <cellStyle name="Звичайний" xfId="0" builtinId="0"/>
    <cellStyle name="Звичайний 2" xfId="3"/>
    <cellStyle name="Звичайний 3" xfId="2"/>
    <cellStyle name="Звичайний 4" xfId="5"/>
    <cellStyle name="Обычный 2" xfId="1"/>
    <cellStyle name="Обычный 2 2" xfId="12"/>
    <cellStyle name="Обычный 2 3" xfId="13"/>
    <cellStyle name="Обычный 3" xfId="9"/>
    <cellStyle name="Обычный 4" xfId="10"/>
    <cellStyle name="Процентный 2" xfId="11"/>
  </cellStyles>
  <dxfs count="0"/>
  <tableStyles count="0" defaultTableStyle="TableStyleMedium2" defaultPivotStyle="PivotStyleLight16"/>
  <colors>
    <mruColors>
      <color rgb="FF66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9"/>
  <sheetViews>
    <sheetView view="pageBreakPreview" topLeftCell="A7" zoomScale="70" zoomScaleNormal="60" zoomScaleSheetLayoutView="70" workbookViewId="0">
      <selection activeCell="Z27" sqref="Z27:AG27"/>
    </sheetView>
  </sheetViews>
  <sheetFormatPr defaultColWidth="9.109375" defaultRowHeight="13.2" x14ac:dyDescent="0.25"/>
  <cols>
    <col min="1" max="8" width="5.33203125" style="7" customWidth="1"/>
    <col min="9" max="53" width="4.33203125" style="7" customWidth="1"/>
    <col min="54" max="16384" width="9.109375" style="7"/>
  </cols>
  <sheetData>
    <row r="1" spans="1:53" ht="15.75" customHeight="1" x14ac:dyDescent="0.25">
      <c r="A1" s="95"/>
      <c r="B1" s="95"/>
      <c r="C1" s="95"/>
      <c r="D1" s="95"/>
      <c r="E1" s="95"/>
      <c r="F1" s="95"/>
      <c r="G1" s="95"/>
      <c r="H1" s="95"/>
      <c r="I1" s="543" t="s">
        <v>37</v>
      </c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  <c r="AF1" s="543"/>
      <c r="AG1" s="543"/>
      <c r="AH1" s="543"/>
      <c r="AI1" s="543"/>
      <c r="AJ1" s="543"/>
      <c r="AK1" s="543"/>
      <c r="AL1" s="543"/>
      <c r="AM1" s="543"/>
      <c r="AN1" s="543"/>
      <c r="AO1" s="543"/>
      <c r="AP1" s="543"/>
      <c r="AQ1" s="543"/>
      <c r="AR1" s="95"/>
      <c r="AS1" s="95"/>
      <c r="AT1" s="95"/>
      <c r="AU1" s="95"/>
      <c r="AV1" s="95"/>
      <c r="AW1" s="95"/>
      <c r="AX1" s="95"/>
      <c r="AY1" s="95"/>
      <c r="AZ1" s="95"/>
      <c r="BA1" s="95"/>
    </row>
    <row r="2" spans="1:53" s="8" customFormat="1" ht="21" customHeight="1" x14ac:dyDescent="0.3">
      <c r="A2" s="96"/>
      <c r="B2" s="97"/>
      <c r="C2" s="97"/>
      <c r="D2" s="97"/>
      <c r="E2" s="97"/>
      <c r="F2" s="97"/>
      <c r="G2" s="97"/>
      <c r="H2" s="97"/>
      <c r="I2" s="543" t="s">
        <v>180</v>
      </c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3"/>
      <c r="AF2" s="543"/>
      <c r="AG2" s="543"/>
      <c r="AH2" s="543"/>
      <c r="AI2" s="543"/>
      <c r="AJ2" s="543"/>
      <c r="AK2" s="543"/>
      <c r="AL2" s="543"/>
      <c r="AM2" s="543"/>
      <c r="AN2" s="543"/>
      <c r="AO2" s="543"/>
      <c r="AP2" s="543"/>
      <c r="AQ2" s="543"/>
      <c r="AR2" s="98"/>
      <c r="AS2" s="99"/>
      <c r="AT2" s="99"/>
      <c r="AU2" s="99"/>
      <c r="AV2" s="99"/>
      <c r="AW2" s="99"/>
      <c r="AX2" s="99"/>
      <c r="AY2" s="99"/>
      <c r="AZ2" s="99"/>
      <c r="BA2" s="100"/>
    </row>
    <row r="3" spans="1:53" s="8" customFormat="1" ht="27.75" customHeight="1" x14ac:dyDescent="0.3">
      <c r="A3" s="96"/>
      <c r="B3" s="97"/>
      <c r="C3" s="97"/>
      <c r="D3" s="97"/>
      <c r="E3" s="97"/>
      <c r="F3" s="97"/>
      <c r="G3" s="97"/>
      <c r="H3" s="97"/>
      <c r="I3" s="545" t="s">
        <v>38</v>
      </c>
      <c r="J3" s="545"/>
      <c r="K3" s="545"/>
      <c r="L3" s="545"/>
      <c r="M3" s="545"/>
      <c r="N3" s="545"/>
      <c r="O3" s="545"/>
      <c r="P3" s="545"/>
      <c r="Q3" s="545"/>
      <c r="R3" s="545"/>
      <c r="S3" s="545"/>
      <c r="T3" s="545"/>
      <c r="U3" s="545"/>
      <c r="V3" s="545"/>
      <c r="W3" s="545"/>
      <c r="X3" s="545"/>
      <c r="Y3" s="545"/>
      <c r="Z3" s="545"/>
      <c r="AA3" s="545"/>
      <c r="AB3" s="545"/>
      <c r="AC3" s="545"/>
      <c r="AD3" s="545"/>
      <c r="AE3" s="545"/>
      <c r="AF3" s="545"/>
      <c r="AG3" s="545"/>
      <c r="AH3" s="545"/>
      <c r="AI3" s="545"/>
      <c r="AJ3" s="545"/>
      <c r="AK3" s="545"/>
      <c r="AL3" s="545"/>
      <c r="AM3" s="545"/>
      <c r="AN3" s="545"/>
      <c r="AO3" s="545"/>
      <c r="AP3" s="545"/>
      <c r="AQ3" s="545"/>
      <c r="AR3" s="545"/>
      <c r="AS3" s="96"/>
      <c r="AT3" s="77"/>
      <c r="AU3" s="77"/>
      <c r="AV3" s="77"/>
      <c r="AW3" s="77"/>
      <c r="AX3" s="77"/>
      <c r="AY3" s="77"/>
      <c r="AZ3" s="77"/>
      <c r="BA3" s="96"/>
    </row>
    <row r="4" spans="1:53" ht="18" customHeight="1" x14ac:dyDescent="0.3">
      <c r="A4" s="541" t="s">
        <v>0</v>
      </c>
      <c r="B4" s="541"/>
      <c r="C4" s="541"/>
      <c r="D4" s="541"/>
      <c r="E4" s="541"/>
      <c r="F4" s="541"/>
      <c r="G4" s="541"/>
      <c r="H4" s="541"/>
      <c r="I4" s="101"/>
      <c r="J4" s="102"/>
      <c r="K4" s="102"/>
      <c r="L4" s="103"/>
      <c r="M4" s="103"/>
      <c r="N4" s="103"/>
      <c r="O4" s="547" t="s">
        <v>181</v>
      </c>
      <c r="P4" s="547"/>
      <c r="Q4" s="547"/>
      <c r="R4" s="547"/>
      <c r="S4" s="547"/>
      <c r="T4" s="547"/>
      <c r="U4" s="547"/>
      <c r="V4" s="547"/>
      <c r="W4" s="547"/>
      <c r="X4" s="547"/>
      <c r="Y4" s="547"/>
      <c r="Z4" s="547"/>
      <c r="AA4" s="547"/>
      <c r="AB4" s="547"/>
      <c r="AC4" s="547"/>
      <c r="AD4" s="547"/>
      <c r="AE4" s="547"/>
      <c r="AF4" s="547"/>
      <c r="AG4" s="547"/>
      <c r="AH4" s="547"/>
      <c r="AI4" s="547"/>
      <c r="AJ4" s="547"/>
      <c r="AK4" s="547"/>
      <c r="AL4" s="547"/>
      <c r="AM4" s="103"/>
      <c r="AN4" s="103"/>
      <c r="AO4" s="103"/>
      <c r="AP4" s="95"/>
      <c r="AQ4" s="541" t="s">
        <v>1</v>
      </c>
      <c r="AR4" s="541"/>
      <c r="AS4" s="541"/>
      <c r="AT4" s="541"/>
      <c r="AU4" s="541"/>
      <c r="AV4" s="541"/>
      <c r="AW4" s="541"/>
      <c r="AX4" s="541"/>
      <c r="AY4" s="541"/>
      <c r="AZ4" s="101"/>
      <c r="BA4" s="73"/>
    </row>
    <row r="5" spans="1:53" ht="18" customHeight="1" x14ac:dyDescent="0.3">
      <c r="A5" s="542" t="s">
        <v>2</v>
      </c>
      <c r="B5" s="542"/>
      <c r="C5" s="542"/>
      <c r="D5" s="542"/>
      <c r="E5" s="542"/>
      <c r="F5" s="542"/>
      <c r="G5" s="542"/>
      <c r="H5" s="542"/>
      <c r="I5" s="101"/>
      <c r="J5" s="104"/>
      <c r="K5" s="104"/>
      <c r="L5" s="546" t="s">
        <v>5</v>
      </c>
      <c r="M5" s="546"/>
      <c r="N5" s="546"/>
      <c r="O5" s="546"/>
      <c r="P5" s="546"/>
      <c r="Q5" s="546"/>
      <c r="R5" s="546"/>
      <c r="S5" s="546"/>
      <c r="T5" s="546"/>
      <c r="U5" s="546"/>
      <c r="V5" s="546"/>
      <c r="W5" s="546"/>
      <c r="X5" s="546"/>
      <c r="Y5" s="546"/>
      <c r="Z5" s="546"/>
      <c r="AA5" s="546"/>
      <c r="AB5" s="546"/>
      <c r="AC5" s="546"/>
      <c r="AD5" s="546"/>
      <c r="AE5" s="546"/>
      <c r="AF5" s="546"/>
      <c r="AG5" s="546"/>
      <c r="AH5" s="546"/>
      <c r="AI5" s="546"/>
      <c r="AJ5" s="546"/>
      <c r="AK5" s="546"/>
      <c r="AL5" s="546"/>
      <c r="AM5" s="546"/>
      <c r="AN5" s="105"/>
      <c r="AO5" s="105"/>
      <c r="AP5" s="95"/>
      <c r="AQ5" s="542" t="s">
        <v>3</v>
      </c>
      <c r="AR5" s="542"/>
      <c r="AS5" s="542"/>
      <c r="AT5" s="542"/>
      <c r="AU5" s="542"/>
      <c r="AV5" s="542"/>
      <c r="AW5" s="542"/>
      <c r="AX5" s="542"/>
      <c r="AY5" s="542"/>
      <c r="AZ5" s="101"/>
      <c r="BA5" s="73"/>
    </row>
    <row r="6" spans="1:53" ht="18" customHeight="1" x14ac:dyDescent="0.3">
      <c r="A6" s="542" t="s">
        <v>4</v>
      </c>
      <c r="B6" s="542"/>
      <c r="C6" s="542"/>
      <c r="D6" s="542"/>
      <c r="E6" s="542"/>
      <c r="F6" s="542"/>
      <c r="G6" s="542"/>
      <c r="H6" s="542"/>
      <c r="I6" s="101"/>
      <c r="J6" s="101"/>
      <c r="K6" s="101"/>
      <c r="L6" s="544" t="s">
        <v>39</v>
      </c>
      <c r="M6" s="544"/>
      <c r="N6" s="544"/>
      <c r="O6" s="544"/>
      <c r="P6" s="544"/>
      <c r="Q6" s="544"/>
      <c r="R6" s="544"/>
      <c r="S6" s="544"/>
      <c r="T6" s="544"/>
      <c r="U6" s="544"/>
      <c r="V6" s="544"/>
      <c r="W6" s="544"/>
      <c r="X6" s="544"/>
      <c r="Y6" s="544"/>
      <c r="Z6" s="544"/>
      <c r="AA6" s="544"/>
      <c r="AB6" s="544"/>
      <c r="AC6" s="544"/>
      <c r="AD6" s="544"/>
      <c r="AE6" s="544"/>
      <c r="AF6" s="544"/>
      <c r="AG6" s="544"/>
      <c r="AH6" s="544"/>
      <c r="AI6" s="544"/>
      <c r="AJ6" s="544"/>
      <c r="AK6" s="544"/>
      <c r="AL6" s="544"/>
      <c r="AM6" s="544"/>
      <c r="AN6" s="95"/>
      <c r="AO6" s="95"/>
      <c r="AP6" s="95"/>
      <c r="AQ6" s="542" t="s">
        <v>6</v>
      </c>
      <c r="AR6" s="542"/>
      <c r="AS6" s="542"/>
      <c r="AT6" s="542"/>
      <c r="AU6" s="542"/>
      <c r="AV6" s="542"/>
      <c r="AW6" s="542"/>
      <c r="AX6" s="542"/>
      <c r="AY6" s="542"/>
      <c r="AZ6" s="101"/>
      <c r="BA6" s="73"/>
    </row>
    <row r="7" spans="1:53" ht="18" customHeight="1" x14ac:dyDescent="0.3">
      <c r="A7" s="542" t="s">
        <v>7</v>
      </c>
      <c r="B7" s="542"/>
      <c r="C7" s="542"/>
      <c r="D7" s="542"/>
      <c r="E7" s="542"/>
      <c r="F7" s="542"/>
      <c r="G7" s="542"/>
      <c r="H7" s="542"/>
      <c r="I7" s="74"/>
      <c r="J7" s="101"/>
      <c r="K7" s="101"/>
      <c r="L7" s="553" t="s">
        <v>8</v>
      </c>
      <c r="M7" s="553"/>
      <c r="N7" s="553"/>
      <c r="O7" s="553"/>
      <c r="P7" s="553"/>
      <c r="Q7" s="553"/>
      <c r="R7" s="553"/>
      <c r="S7" s="553"/>
      <c r="T7" s="553"/>
      <c r="U7" s="553"/>
      <c r="V7" s="553"/>
      <c r="W7" s="553"/>
      <c r="X7" s="553"/>
      <c r="Y7" s="553"/>
      <c r="Z7" s="553"/>
      <c r="AA7" s="553"/>
      <c r="AB7" s="553"/>
      <c r="AC7" s="553"/>
      <c r="AD7" s="553"/>
      <c r="AE7" s="553"/>
      <c r="AF7" s="553"/>
      <c r="AG7" s="553"/>
      <c r="AH7" s="553"/>
      <c r="AI7" s="553"/>
      <c r="AJ7" s="553"/>
      <c r="AK7" s="553"/>
      <c r="AL7" s="553"/>
      <c r="AM7" s="553"/>
      <c r="AN7" s="95"/>
      <c r="AO7" s="95"/>
      <c r="AP7" s="95"/>
      <c r="AQ7" s="542" t="s">
        <v>7</v>
      </c>
      <c r="AR7" s="542"/>
      <c r="AS7" s="542"/>
      <c r="AT7" s="542"/>
      <c r="AU7" s="542"/>
      <c r="AV7" s="542"/>
      <c r="AW7" s="542"/>
      <c r="AX7" s="542"/>
      <c r="AY7" s="542"/>
      <c r="AZ7" s="542"/>
      <c r="BA7" s="73"/>
    </row>
    <row r="8" spans="1:53" ht="25.2" customHeight="1" x14ac:dyDescent="0.35">
      <c r="A8" s="542" t="s">
        <v>114</v>
      </c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51" t="s">
        <v>170</v>
      </c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551"/>
      <c r="AG8" s="551"/>
      <c r="AH8" s="551"/>
      <c r="AI8" s="551"/>
      <c r="AJ8" s="551"/>
      <c r="AK8" s="551"/>
      <c r="AL8" s="551"/>
      <c r="AM8" s="551"/>
      <c r="AN8" s="95"/>
      <c r="AO8" s="95"/>
      <c r="AP8" s="95"/>
      <c r="AQ8" s="550" t="s">
        <v>191</v>
      </c>
      <c r="AR8" s="550"/>
      <c r="AS8" s="550"/>
      <c r="AT8" s="550"/>
      <c r="AU8" s="550"/>
      <c r="AV8" s="550"/>
      <c r="AW8" s="550"/>
      <c r="AX8" s="550"/>
      <c r="AY8" s="550"/>
      <c r="AZ8" s="550"/>
      <c r="BA8" s="73"/>
    </row>
    <row r="9" spans="1:53" ht="25.2" customHeight="1" x14ac:dyDescent="0.35">
      <c r="A9" s="550" t="s">
        <v>190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1" t="s">
        <v>171</v>
      </c>
      <c r="M9" s="551"/>
      <c r="N9" s="551"/>
      <c r="O9" s="551"/>
      <c r="P9" s="551"/>
      <c r="Q9" s="551"/>
      <c r="R9" s="551"/>
      <c r="S9" s="551"/>
      <c r="T9" s="551"/>
      <c r="U9" s="551"/>
      <c r="V9" s="551"/>
      <c r="W9" s="551"/>
      <c r="X9" s="551"/>
      <c r="Y9" s="551"/>
      <c r="Z9" s="551"/>
      <c r="AA9" s="551"/>
      <c r="AB9" s="551"/>
      <c r="AC9" s="551"/>
      <c r="AD9" s="551"/>
      <c r="AE9" s="551"/>
      <c r="AF9" s="551"/>
      <c r="AG9" s="551"/>
      <c r="AH9" s="551"/>
      <c r="AI9" s="551"/>
      <c r="AJ9" s="551"/>
      <c r="AK9" s="551"/>
      <c r="AL9" s="551"/>
      <c r="AM9" s="551"/>
      <c r="AN9" s="95"/>
      <c r="AO9" s="95"/>
      <c r="AP9" s="95"/>
      <c r="AQ9" s="550" t="s">
        <v>192</v>
      </c>
      <c r="AR9" s="550"/>
      <c r="AS9" s="550"/>
      <c r="AT9" s="550"/>
      <c r="AU9" s="550"/>
      <c r="AV9" s="550"/>
      <c r="AW9" s="550"/>
      <c r="AX9" s="550"/>
      <c r="AY9" s="550"/>
      <c r="AZ9" s="550"/>
      <c r="BA9" s="73"/>
    </row>
    <row r="10" spans="1:53" ht="24" customHeight="1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544" t="s">
        <v>140</v>
      </c>
      <c r="M10" s="544"/>
      <c r="N10" s="544"/>
      <c r="O10" s="544"/>
      <c r="P10" s="544"/>
      <c r="Q10" s="544"/>
      <c r="R10" s="544"/>
      <c r="S10" s="544"/>
      <c r="T10" s="544"/>
      <c r="U10" s="544"/>
      <c r="V10" s="544"/>
      <c r="W10" s="544"/>
      <c r="X10" s="544"/>
      <c r="Y10" s="544"/>
      <c r="Z10" s="544"/>
      <c r="AA10" s="544"/>
      <c r="AB10" s="544"/>
      <c r="AC10" s="544"/>
      <c r="AD10" s="544"/>
      <c r="AE10" s="544"/>
      <c r="AF10" s="544"/>
      <c r="AG10" s="544"/>
      <c r="AH10" s="544"/>
      <c r="AI10" s="544"/>
      <c r="AJ10" s="544"/>
      <c r="AK10" s="544"/>
      <c r="AL10" s="544"/>
      <c r="AM10" s="544"/>
      <c r="AN10" s="106"/>
      <c r="AO10" s="106"/>
      <c r="AP10" s="106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3" ht="15.75" customHeight="1" x14ac:dyDescent="0.25">
      <c r="A11" s="95"/>
      <c r="B11" s="95"/>
      <c r="C11" s="95"/>
      <c r="D11" s="95"/>
      <c r="E11" s="95"/>
      <c r="F11" s="95"/>
      <c r="G11" s="95"/>
      <c r="H11" s="95"/>
      <c r="I11" s="107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108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3" s="11" customFormat="1" ht="18.600000000000001" customHeight="1" x14ac:dyDescent="0.3">
      <c r="A12" s="73"/>
      <c r="B12" s="73"/>
      <c r="C12" s="73"/>
      <c r="D12" s="73"/>
      <c r="E12" s="73"/>
      <c r="F12" s="73"/>
      <c r="G12" s="542" t="s">
        <v>142</v>
      </c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2"/>
      <c r="T12" s="542"/>
      <c r="U12" s="542"/>
      <c r="V12" s="542"/>
      <c r="W12" s="542"/>
      <c r="X12" s="542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542" t="s">
        <v>117</v>
      </c>
      <c r="AJ12" s="542"/>
      <c r="AK12" s="542"/>
      <c r="AL12" s="542"/>
      <c r="AM12" s="542"/>
      <c r="AN12" s="542"/>
      <c r="AO12" s="542"/>
      <c r="AP12" s="542"/>
      <c r="AQ12" s="542"/>
      <c r="AR12" s="542"/>
      <c r="AS12" s="542"/>
      <c r="AT12" s="542"/>
      <c r="AU12" s="542"/>
      <c r="AV12" s="542"/>
      <c r="AW12" s="542"/>
      <c r="AX12" s="542"/>
      <c r="AY12" s="542"/>
      <c r="AZ12" s="542"/>
      <c r="BA12" s="73"/>
    </row>
    <row r="13" spans="1:53" s="11" customFormat="1" ht="15.75" customHeight="1" x14ac:dyDescent="0.3">
      <c r="A13" s="73"/>
      <c r="B13" s="73"/>
      <c r="C13" s="73"/>
      <c r="D13" s="73"/>
      <c r="E13" s="73"/>
      <c r="F13" s="73"/>
      <c r="G13" s="73"/>
      <c r="H13" s="73"/>
      <c r="I13" s="74"/>
      <c r="J13" s="73"/>
      <c r="K13" s="75"/>
      <c r="L13" s="73"/>
      <c r="M13" s="73"/>
      <c r="N13" s="73"/>
      <c r="O13" s="73"/>
      <c r="P13" s="73"/>
      <c r="Q13" s="73"/>
      <c r="R13" s="73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</row>
    <row r="14" spans="1:53" s="11" customFormat="1" ht="15.75" customHeight="1" x14ac:dyDescent="0.3">
      <c r="A14" s="73"/>
      <c r="B14" s="73"/>
      <c r="C14" s="73"/>
      <c r="D14" s="73"/>
      <c r="E14" s="73"/>
      <c r="F14" s="73"/>
      <c r="G14" s="542" t="s">
        <v>143</v>
      </c>
      <c r="H14" s="542"/>
      <c r="I14" s="542"/>
      <c r="J14" s="542"/>
      <c r="K14" s="542"/>
      <c r="L14" s="542"/>
      <c r="M14" s="542"/>
      <c r="N14" s="542"/>
      <c r="O14" s="542"/>
      <c r="P14" s="542"/>
      <c r="Q14" s="542"/>
      <c r="R14" s="542"/>
      <c r="S14" s="542"/>
      <c r="T14" s="542"/>
      <c r="U14" s="542"/>
      <c r="V14" s="542"/>
      <c r="W14" s="542"/>
      <c r="X14" s="542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542" t="s">
        <v>183</v>
      </c>
      <c r="AJ14" s="542"/>
      <c r="AK14" s="542"/>
      <c r="AL14" s="542"/>
      <c r="AM14" s="542"/>
      <c r="AN14" s="542"/>
      <c r="AO14" s="542"/>
      <c r="AP14" s="542"/>
      <c r="AQ14" s="542"/>
      <c r="AR14" s="542"/>
      <c r="AS14" s="542"/>
      <c r="AT14" s="542"/>
      <c r="AU14" s="542"/>
      <c r="AV14" s="542"/>
      <c r="AW14" s="542"/>
      <c r="AX14" s="542"/>
      <c r="AY14" s="542"/>
      <c r="AZ14" s="542"/>
      <c r="BA14" s="542"/>
    </row>
    <row r="15" spans="1:53" s="11" customFormat="1" ht="15.75" customHeight="1" x14ac:dyDescent="0.3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7" t="s">
        <v>9</v>
      </c>
      <c r="L15" s="77"/>
      <c r="M15" s="77"/>
      <c r="N15" s="77"/>
      <c r="O15" s="77"/>
      <c r="P15" s="77"/>
      <c r="Q15" s="77"/>
      <c r="R15" s="77"/>
      <c r="S15" s="77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</row>
    <row r="16" spans="1:53" s="11" customFormat="1" ht="15.75" customHeight="1" x14ac:dyDescent="0.3">
      <c r="A16" s="73"/>
      <c r="B16" s="73"/>
      <c r="C16" s="73"/>
      <c r="D16" s="73"/>
      <c r="E16" s="73"/>
      <c r="F16" s="73"/>
      <c r="G16" s="552" t="s">
        <v>189</v>
      </c>
      <c r="H16" s="552"/>
      <c r="I16" s="552"/>
      <c r="J16" s="552"/>
      <c r="K16" s="552"/>
      <c r="L16" s="552"/>
      <c r="M16" s="552"/>
      <c r="N16" s="552"/>
      <c r="O16" s="552"/>
      <c r="P16" s="552"/>
      <c r="Q16" s="552"/>
      <c r="R16" s="552"/>
      <c r="S16" s="552"/>
      <c r="T16" s="552"/>
      <c r="U16" s="552"/>
      <c r="V16" s="552"/>
      <c r="W16" s="552"/>
      <c r="X16" s="552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542" t="s">
        <v>184</v>
      </c>
      <c r="AJ16" s="542"/>
      <c r="AK16" s="542"/>
      <c r="AL16" s="542"/>
      <c r="AM16" s="542"/>
      <c r="AN16" s="542"/>
      <c r="AO16" s="542"/>
      <c r="AP16" s="542"/>
      <c r="AQ16" s="542"/>
      <c r="AR16" s="542"/>
      <c r="AS16" s="542"/>
      <c r="AT16" s="542"/>
      <c r="AU16" s="542"/>
      <c r="AV16" s="542"/>
      <c r="AW16" s="542"/>
      <c r="AX16" s="542"/>
      <c r="AY16" s="542"/>
      <c r="AZ16" s="542"/>
      <c r="BA16" s="73"/>
    </row>
    <row r="17" spans="1:80" s="11" customFormat="1" ht="15.75" customHeight="1" x14ac:dyDescent="0.3">
      <c r="A17" s="73"/>
      <c r="B17" s="73"/>
      <c r="C17" s="73"/>
      <c r="D17" s="73"/>
      <c r="E17" s="73"/>
      <c r="F17" s="73"/>
      <c r="G17" s="440"/>
      <c r="H17" s="440"/>
      <c r="I17" s="440"/>
      <c r="J17" s="440"/>
      <c r="K17" s="440"/>
      <c r="L17" s="440"/>
      <c r="M17" s="440"/>
      <c r="N17" s="440"/>
      <c r="O17" s="440"/>
      <c r="P17" s="440"/>
      <c r="Q17" s="440"/>
      <c r="R17" s="440"/>
      <c r="S17" s="440"/>
      <c r="T17" s="440"/>
      <c r="U17" s="440"/>
      <c r="V17" s="440"/>
      <c r="W17" s="440"/>
      <c r="X17" s="440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</row>
    <row r="18" spans="1:80" s="11" customFormat="1" ht="15.75" customHeight="1" x14ac:dyDescent="0.3">
      <c r="A18" s="73"/>
      <c r="B18" s="77"/>
      <c r="C18" s="77"/>
      <c r="D18" s="77"/>
      <c r="E18" s="77"/>
      <c r="F18" s="77"/>
      <c r="G18" s="554" t="s">
        <v>182</v>
      </c>
      <c r="H18" s="554"/>
      <c r="I18" s="554"/>
      <c r="J18" s="554"/>
      <c r="K18" s="554"/>
      <c r="L18" s="554"/>
      <c r="M18" s="554"/>
      <c r="N18" s="554"/>
      <c r="O18" s="554"/>
      <c r="P18" s="554"/>
      <c r="Q18" s="554"/>
      <c r="R18" s="554"/>
      <c r="S18" s="554"/>
      <c r="T18" s="554"/>
      <c r="U18" s="554"/>
      <c r="V18" s="554"/>
      <c r="W18" s="554"/>
      <c r="X18" s="554"/>
      <c r="Y18" s="77"/>
      <c r="Z18" s="77"/>
      <c r="AA18" s="77"/>
      <c r="AB18" s="77"/>
      <c r="AC18" s="77"/>
      <c r="AD18" s="77"/>
      <c r="AE18" s="77"/>
      <c r="AF18" s="73"/>
      <c r="AG18" s="109"/>
      <c r="AH18" s="109"/>
      <c r="AI18" s="549" t="s">
        <v>185</v>
      </c>
      <c r="AJ18" s="549"/>
      <c r="AK18" s="549"/>
      <c r="AL18" s="549"/>
      <c r="AM18" s="549"/>
      <c r="AN18" s="549"/>
      <c r="AO18" s="549"/>
      <c r="AP18" s="549"/>
      <c r="AQ18" s="549"/>
      <c r="AR18" s="549"/>
      <c r="AS18" s="549"/>
      <c r="AT18" s="549"/>
      <c r="AU18" s="549"/>
      <c r="AV18" s="549"/>
      <c r="AW18" s="549"/>
      <c r="AX18" s="549"/>
      <c r="AY18" s="549"/>
      <c r="AZ18" s="549"/>
      <c r="BA18" s="109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O18" s="548"/>
      <c r="BP18" s="548"/>
      <c r="BQ18" s="548"/>
      <c r="BR18" s="548"/>
      <c r="BS18" s="548"/>
      <c r="BT18" s="548"/>
      <c r="BU18" s="548"/>
      <c r="BV18" s="548"/>
      <c r="BW18" s="548"/>
      <c r="BX18" s="548"/>
      <c r="BY18" s="548"/>
      <c r="BZ18" s="548"/>
      <c r="CA18" s="548"/>
      <c r="CB18" s="548"/>
    </row>
    <row r="19" spans="1:80" ht="15.75" customHeight="1" thickBot="1" x14ac:dyDescent="0.35">
      <c r="A19" s="95"/>
      <c r="B19" s="95"/>
      <c r="C19" s="95"/>
      <c r="D19" s="95"/>
      <c r="E19" s="95"/>
      <c r="F19" s="95"/>
      <c r="G19" s="95"/>
      <c r="H19" s="95"/>
      <c r="I19" s="95"/>
      <c r="J19" s="7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</row>
    <row r="20" spans="1:80" ht="19.95" customHeight="1" thickBot="1" x14ac:dyDescent="0.3">
      <c r="A20" s="555" t="s">
        <v>144</v>
      </c>
      <c r="B20" s="556"/>
      <c r="C20" s="556"/>
      <c r="D20" s="556"/>
      <c r="E20" s="556"/>
      <c r="F20" s="556"/>
      <c r="G20" s="556"/>
      <c r="H20" s="556"/>
      <c r="I20" s="556"/>
      <c r="J20" s="556"/>
      <c r="K20" s="556"/>
      <c r="L20" s="556"/>
      <c r="M20" s="556"/>
      <c r="N20" s="556"/>
      <c r="O20" s="556"/>
      <c r="P20" s="556"/>
      <c r="Q20" s="556"/>
      <c r="R20" s="556"/>
      <c r="S20" s="556"/>
      <c r="T20" s="556"/>
      <c r="U20" s="556"/>
      <c r="V20" s="556"/>
      <c r="W20" s="556"/>
      <c r="X20" s="556"/>
      <c r="Y20" s="556"/>
      <c r="Z20" s="556"/>
      <c r="AA20" s="556"/>
      <c r="AB20" s="556"/>
      <c r="AC20" s="556"/>
      <c r="AD20" s="556"/>
      <c r="AE20" s="556"/>
      <c r="AF20" s="556"/>
      <c r="AG20" s="556"/>
      <c r="AH20" s="556"/>
      <c r="AI20" s="556"/>
      <c r="AJ20" s="556"/>
      <c r="AK20" s="556"/>
      <c r="AL20" s="556"/>
      <c r="AM20" s="556"/>
      <c r="AN20" s="556"/>
      <c r="AO20" s="556"/>
      <c r="AP20" s="556"/>
      <c r="AQ20" s="556"/>
      <c r="AR20" s="556"/>
      <c r="AS20" s="556"/>
      <c r="AT20" s="556"/>
      <c r="AU20" s="556"/>
      <c r="AV20" s="556"/>
      <c r="AW20" s="556"/>
      <c r="AX20" s="556"/>
      <c r="AY20" s="556"/>
      <c r="AZ20" s="556"/>
      <c r="BA20" s="557"/>
    </row>
    <row r="21" spans="1:80" s="21" customFormat="1" ht="19.95" customHeight="1" thickBot="1" x14ac:dyDescent="0.35">
      <c r="A21" s="558" t="s">
        <v>10</v>
      </c>
      <c r="B21" s="529" t="s">
        <v>11</v>
      </c>
      <c r="C21" s="530"/>
      <c r="D21" s="530"/>
      <c r="E21" s="530"/>
      <c r="F21" s="530"/>
      <c r="G21" s="529" t="s">
        <v>12</v>
      </c>
      <c r="H21" s="531"/>
      <c r="I21" s="531"/>
      <c r="J21" s="532"/>
      <c r="K21" s="529" t="s">
        <v>13</v>
      </c>
      <c r="L21" s="539"/>
      <c r="M21" s="539"/>
      <c r="N21" s="539"/>
      <c r="O21" s="529" t="s">
        <v>14</v>
      </c>
      <c r="P21" s="530"/>
      <c r="Q21" s="530"/>
      <c r="R21" s="530"/>
      <c r="S21" s="533"/>
      <c r="T21" s="534" t="s">
        <v>15</v>
      </c>
      <c r="U21" s="531"/>
      <c r="V21" s="531"/>
      <c r="W21" s="532"/>
      <c r="X21" s="529" t="s">
        <v>16</v>
      </c>
      <c r="Y21" s="539"/>
      <c r="Z21" s="539"/>
      <c r="AA21" s="540"/>
      <c r="AB21" s="529" t="s">
        <v>17</v>
      </c>
      <c r="AC21" s="530"/>
      <c r="AD21" s="530"/>
      <c r="AE21" s="530"/>
      <c r="AF21" s="530"/>
      <c r="AG21" s="529" t="s">
        <v>18</v>
      </c>
      <c r="AH21" s="531"/>
      <c r="AI21" s="531"/>
      <c r="AJ21" s="532"/>
      <c r="AK21" s="529" t="s">
        <v>19</v>
      </c>
      <c r="AL21" s="539"/>
      <c r="AM21" s="539"/>
      <c r="AN21" s="539"/>
      <c r="AO21" s="529" t="s">
        <v>20</v>
      </c>
      <c r="AP21" s="530"/>
      <c r="AQ21" s="530"/>
      <c r="AR21" s="530"/>
      <c r="AS21" s="533"/>
      <c r="AT21" s="534" t="s">
        <v>21</v>
      </c>
      <c r="AU21" s="531"/>
      <c r="AV21" s="531"/>
      <c r="AW21" s="532"/>
      <c r="AX21" s="529" t="s">
        <v>22</v>
      </c>
      <c r="AY21" s="539"/>
      <c r="AZ21" s="539"/>
      <c r="BA21" s="540"/>
    </row>
    <row r="22" spans="1:80" ht="19.5" customHeight="1" thickBot="1" x14ac:dyDescent="0.35">
      <c r="A22" s="559"/>
      <c r="B22" s="78">
        <v>1</v>
      </c>
      <c r="C22" s="79">
        <v>2</v>
      </c>
      <c r="D22" s="79">
        <v>3</v>
      </c>
      <c r="E22" s="79">
        <v>4</v>
      </c>
      <c r="F22" s="86">
        <v>5</v>
      </c>
      <c r="G22" s="78">
        <v>6</v>
      </c>
      <c r="H22" s="79">
        <v>7</v>
      </c>
      <c r="I22" s="79">
        <v>8</v>
      </c>
      <c r="J22" s="82">
        <v>9</v>
      </c>
      <c r="K22" s="78">
        <v>10</v>
      </c>
      <c r="L22" s="79">
        <v>11</v>
      </c>
      <c r="M22" s="79">
        <v>12</v>
      </c>
      <c r="N22" s="83">
        <v>13</v>
      </c>
      <c r="O22" s="78">
        <v>14</v>
      </c>
      <c r="P22" s="79">
        <v>15</v>
      </c>
      <c r="Q22" s="79">
        <v>16</v>
      </c>
      <c r="R22" s="79">
        <v>17</v>
      </c>
      <c r="S22" s="80">
        <v>18</v>
      </c>
      <c r="T22" s="81">
        <v>19</v>
      </c>
      <c r="U22" s="79">
        <v>20</v>
      </c>
      <c r="V22" s="79">
        <v>21</v>
      </c>
      <c r="W22" s="82">
        <v>22</v>
      </c>
      <c r="X22" s="78">
        <v>23</v>
      </c>
      <c r="Y22" s="79">
        <v>24</v>
      </c>
      <c r="Z22" s="79">
        <v>25</v>
      </c>
      <c r="AA22" s="82">
        <v>26</v>
      </c>
      <c r="AB22" s="78">
        <v>27</v>
      </c>
      <c r="AC22" s="79">
        <v>28</v>
      </c>
      <c r="AD22" s="79">
        <v>29</v>
      </c>
      <c r="AE22" s="79">
        <v>30</v>
      </c>
      <c r="AF22" s="86">
        <v>31</v>
      </c>
      <c r="AG22" s="78">
        <v>32</v>
      </c>
      <c r="AH22" s="79">
        <v>33</v>
      </c>
      <c r="AI22" s="79">
        <v>34</v>
      </c>
      <c r="AJ22" s="80">
        <v>35</v>
      </c>
      <c r="AK22" s="78">
        <v>36</v>
      </c>
      <c r="AL22" s="79">
        <v>37</v>
      </c>
      <c r="AM22" s="79">
        <v>38</v>
      </c>
      <c r="AN22" s="83">
        <v>39</v>
      </c>
      <c r="AO22" s="78">
        <v>40</v>
      </c>
      <c r="AP22" s="79">
        <v>41</v>
      </c>
      <c r="AQ22" s="79">
        <v>42</v>
      </c>
      <c r="AR22" s="79">
        <v>43</v>
      </c>
      <c r="AS22" s="80">
        <v>44</v>
      </c>
      <c r="AT22" s="81">
        <v>45</v>
      </c>
      <c r="AU22" s="79">
        <v>46</v>
      </c>
      <c r="AV22" s="79">
        <v>47</v>
      </c>
      <c r="AW22" s="83">
        <v>48</v>
      </c>
      <c r="AX22" s="78">
        <v>49</v>
      </c>
      <c r="AY22" s="81">
        <v>50</v>
      </c>
      <c r="AZ22" s="84">
        <v>51</v>
      </c>
      <c r="BA22" s="85">
        <v>52</v>
      </c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</row>
    <row r="23" spans="1:80" ht="19.5" customHeight="1" x14ac:dyDescent="0.3">
      <c r="A23" s="560"/>
      <c r="B23" s="441">
        <v>1</v>
      </c>
      <c r="C23" s="442">
        <v>7</v>
      </c>
      <c r="D23" s="442">
        <v>14</v>
      </c>
      <c r="E23" s="442">
        <v>21</v>
      </c>
      <c r="F23" s="443">
        <v>28</v>
      </c>
      <c r="G23" s="441">
        <v>5</v>
      </c>
      <c r="H23" s="442">
        <v>12</v>
      </c>
      <c r="I23" s="442">
        <v>19</v>
      </c>
      <c r="J23" s="444">
        <v>26</v>
      </c>
      <c r="K23" s="445">
        <v>2</v>
      </c>
      <c r="L23" s="442">
        <v>9</v>
      </c>
      <c r="M23" s="442">
        <v>16</v>
      </c>
      <c r="N23" s="444">
        <v>23</v>
      </c>
      <c r="O23" s="441">
        <v>30</v>
      </c>
      <c r="P23" s="442">
        <v>7</v>
      </c>
      <c r="Q23" s="442">
        <v>14</v>
      </c>
      <c r="R23" s="442">
        <v>21</v>
      </c>
      <c r="S23" s="446">
        <v>28</v>
      </c>
      <c r="T23" s="445">
        <v>4</v>
      </c>
      <c r="U23" s="442">
        <v>11</v>
      </c>
      <c r="V23" s="442">
        <v>18</v>
      </c>
      <c r="W23" s="444">
        <v>25</v>
      </c>
      <c r="X23" s="441">
        <v>1</v>
      </c>
      <c r="Y23" s="442">
        <v>8</v>
      </c>
      <c r="Z23" s="442">
        <v>15</v>
      </c>
      <c r="AA23" s="444">
        <v>22</v>
      </c>
      <c r="AB23" s="441">
        <v>1</v>
      </c>
      <c r="AC23" s="442">
        <v>8</v>
      </c>
      <c r="AD23" s="442">
        <v>15</v>
      </c>
      <c r="AE23" s="442">
        <v>22</v>
      </c>
      <c r="AF23" s="443">
        <v>29</v>
      </c>
      <c r="AG23" s="441">
        <v>5</v>
      </c>
      <c r="AH23" s="442">
        <v>12</v>
      </c>
      <c r="AI23" s="442">
        <v>19</v>
      </c>
      <c r="AJ23" s="444">
        <v>26</v>
      </c>
      <c r="AK23" s="441">
        <v>3</v>
      </c>
      <c r="AL23" s="442">
        <v>10</v>
      </c>
      <c r="AM23" s="442">
        <v>17</v>
      </c>
      <c r="AN23" s="444">
        <v>24</v>
      </c>
      <c r="AO23" s="441">
        <v>31</v>
      </c>
      <c r="AP23" s="442">
        <v>7</v>
      </c>
      <c r="AQ23" s="442">
        <v>14</v>
      </c>
      <c r="AR23" s="442">
        <v>21</v>
      </c>
      <c r="AS23" s="446">
        <v>28</v>
      </c>
      <c r="AT23" s="445">
        <v>5</v>
      </c>
      <c r="AU23" s="442">
        <v>12</v>
      </c>
      <c r="AV23" s="442">
        <v>19</v>
      </c>
      <c r="AW23" s="444">
        <v>26</v>
      </c>
      <c r="AX23" s="445">
        <v>2</v>
      </c>
      <c r="AY23" s="442">
        <v>9</v>
      </c>
      <c r="AZ23" s="442">
        <v>16</v>
      </c>
      <c r="BA23" s="444">
        <v>23</v>
      </c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</row>
    <row r="24" spans="1:80" s="12" customFormat="1" ht="19.5" customHeight="1" thickBot="1" x14ac:dyDescent="0.35">
      <c r="A24" s="561"/>
      <c r="B24" s="455">
        <v>6</v>
      </c>
      <c r="C24" s="447">
        <v>13</v>
      </c>
      <c r="D24" s="447">
        <v>20</v>
      </c>
      <c r="E24" s="447">
        <v>27</v>
      </c>
      <c r="F24" s="456">
        <v>4</v>
      </c>
      <c r="G24" s="455">
        <v>11</v>
      </c>
      <c r="H24" s="447">
        <v>18</v>
      </c>
      <c r="I24" s="447">
        <v>25</v>
      </c>
      <c r="J24" s="457">
        <v>1</v>
      </c>
      <c r="K24" s="458">
        <v>8</v>
      </c>
      <c r="L24" s="447">
        <v>15</v>
      </c>
      <c r="M24" s="447">
        <v>22</v>
      </c>
      <c r="N24" s="457">
        <v>29</v>
      </c>
      <c r="O24" s="455">
        <v>6</v>
      </c>
      <c r="P24" s="447">
        <v>13</v>
      </c>
      <c r="Q24" s="447">
        <v>20</v>
      </c>
      <c r="R24" s="447">
        <v>27</v>
      </c>
      <c r="S24" s="459">
        <v>3</v>
      </c>
      <c r="T24" s="458">
        <v>10</v>
      </c>
      <c r="U24" s="447">
        <v>17</v>
      </c>
      <c r="V24" s="447">
        <v>24</v>
      </c>
      <c r="W24" s="457">
        <v>31</v>
      </c>
      <c r="X24" s="455">
        <v>7</v>
      </c>
      <c r="Y24" s="447">
        <v>14</v>
      </c>
      <c r="Z24" s="447">
        <v>21</v>
      </c>
      <c r="AA24" s="457">
        <v>28</v>
      </c>
      <c r="AB24" s="455">
        <v>7</v>
      </c>
      <c r="AC24" s="447">
        <v>14</v>
      </c>
      <c r="AD24" s="447">
        <v>21</v>
      </c>
      <c r="AE24" s="447">
        <v>28</v>
      </c>
      <c r="AF24" s="456">
        <v>4</v>
      </c>
      <c r="AG24" s="455">
        <v>11</v>
      </c>
      <c r="AH24" s="447">
        <v>18</v>
      </c>
      <c r="AI24" s="447">
        <v>25</v>
      </c>
      <c r="AJ24" s="457">
        <v>2</v>
      </c>
      <c r="AK24" s="455">
        <v>9</v>
      </c>
      <c r="AL24" s="447">
        <v>16</v>
      </c>
      <c r="AM24" s="447">
        <v>23</v>
      </c>
      <c r="AN24" s="457">
        <v>30</v>
      </c>
      <c r="AO24" s="455">
        <v>6</v>
      </c>
      <c r="AP24" s="447">
        <v>13</v>
      </c>
      <c r="AQ24" s="447">
        <v>20</v>
      </c>
      <c r="AR24" s="447">
        <v>27</v>
      </c>
      <c r="AS24" s="459">
        <v>4</v>
      </c>
      <c r="AT24" s="458">
        <v>11</v>
      </c>
      <c r="AU24" s="447">
        <v>18</v>
      </c>
      <c r="AV24" s="447">
        <v>25</v>
      </c>
      <c r="AW24" s="457">
        <v>1</v>
      </c>
      <c r="AX24" s="458">
        <v>8</v>
      </c>
      <c r="AY24" s="447">
        <v>15</v>
      </c>
      <c r="AZ24" s="447">
        <v>22</v>
      </c>
      <c r="BA24" s="457">
        <v>29</v>
      </c>
    </row>
    <row r="25" spans="1:80" ht="19.5" customHeight="1" x14ac:dyDescent="0.25">
      <c r="A25" s="110" t="s">
        <v>23</v>
      </c>
      <c r="B25" s="448" t="s">
        <v>24</v>
      </c>
      <c r="C25" s="449" t="s">
        <v>24</v>
      </c>
      <c r="D25" s="449" t="s">
        <v>24</v>
      </c>
      <c r="E25" s="449" t="s">
        <v>24</v>
      </c>
      <c r="F25" s="450" t="s">
        <v>24</v>
      </c>
      <c r="G25" s="448" t="s">
        <v>24</v>
      </c>
      <c r="H25" s="449" t="s">
        <v>24</v>
      </c>
      <c r="I25" s="449" t="s">
        <v>24</v>
      </c>
      <c r="J25" s="451" t="s">
        <v>24</v>
      </c>
      <c r="K25" s="448" t="s">
        <v>24</v>
      </c>
      <c r="L25" s="449" t="s">
        <v>24</v>
      </c>
      <c r="M25" s="449" t="s">
        <v>24</v>
      </c>
      <c r="N25" s="452" t="s">
        <v>24</v>
      </c>
      <c r="O25" s="448" t="s">
        <v>24</v>
      </c>
      <c r="P25" s="449" t="s">
        <v>24</v>
      </c>
      <c r="Q25" s="449" t="s">
        <v>25</v>
      </c>
      <c r="R25" s="449" t="s">
        <v>25</v>
      </c>
      <c r="S25" s="452" t="s">
        <v>25</v>
      </c>
      <c r="T25" s="453" t="s">
        <v>26</v>
      </c>
      <c r="U25" s="449" t="s">
        <v>26</v>
      </c>
      <c r="V25" s="449" t="s">
        <v>27</v>
      </c>
      <c r="W25" s="452" t="s">
        <v>27</v>
      </c>
      <c r="X25" s="453" t="s">
        <v>27</v>
      </c>
      <c r="Y25" s="449" t="s">
        <v>27</v>
      </c>
      <c r="Z25" s="449" t="s">
        <v>24</v>
      </c>
      <c r="AA25" s="451" t="s">
        <v>24</v>
      </c>
      <c r="AB25" s="448" t="s">
        <v>24</v>
      </c>
      <c r="AC25" s="449" t="s">
        <v>24</v>
      </c>
      <c r="AD25" s="449" t="s">
        <v>24</v>
      </c>
      <c r="AE25" s="449" t="s">
        <v>24</v>
      </c>
      <c r="AF25" s="450" t="s">
        <v>24</v>
      </c>
      <c r="AG25" s="448" t="s">
        <v>24</v>
      </c>
      <c r="AH25" s="449" t="s">
        <v>24</v>
      </c>
      <c r="AI25" s="449" t="s">
        <v>24</v>
      </c>
      <c r="AJ25" s="451" t="s">
        <v>24</v>
      </c>
      <c r="AK25" s="448" t="s">
        <v>24</v>
      </c>
      <c r="AL25" s="449" t="s">
        <v>24</v>
      </c>
      <c r="AM25" s="449" t="s">
        <v>24</v>
      </c>
      <c r="AN25" s="452" t="s">
        <v>24</v>
      </c>
      <c r="AO25" s="453" t="s">
        <v>25</v>
      </c>
      <c r="AP25" s="449" t="s">
        <v>25</v>
      </c>
      <c r="AQ25" s="449" t="s">
        <v>25</v>
      </c>
      <c r="AR25" s="449" t="s">
        <v>26</v>
      </c>
      <c r="AS25" s="454" t="s">
        <v>26</v>
      </c>
      <c r="AT25" s="453" t="s">
        <v>26</v>
      </c>
      <c r="AU25" s="449" t="s">
        <v>26</v>
      </c>
      <c r="AV25" s="449" t="s">
        <v>26</v>
      </c>
      <c r="AW25" s="452" t="s">
        <v>26</v>
      </c>
      <c r="AX25" s="448" t="s">
        <v>26</v>
      </c>
      <c r="AY25" s="449" t="s">
        <v>26</v>
      </c>
      <c r="AZ25" s="449" t="s">
        <v>26</v>
      </c>
      <c r="BA25" s="452" t="s">
        <v>26</v>
      </c>
    </row>
    <row r="26" spans="1:80" ht="19.5" customHeight="1" x14ac:dyDescent="0.25">
      <c r="A26" s="110" t="s">
        <v>28</v>
      </c>
      <c r="B26" s="111" t="s">
        <v>24</v>
      </c>
      <c r="C26" s="112" t="s">
        <v>24</v>
      </c>
      <c r="D26" s="112" t="s">
        <v>24</v>
      </c>
      <c r="E26" s="112" t="s">
        <v>24</v>
      </c>
      <c r="F26" s="113" t="s">
        <v>24</v>
      </c>
      <c r="G26" s="111" t="s">
        <v>24</v>
      </c>
      <c r="H26" s="112" t="s">
        <v>24</v>
      </c>
      <c r="I26" s="112" t="s">
        <v>24</v>
      </c>
      <c r="J26" s="114" t="s">
        <v>24</v>
      </c>
      <c r="K26" s="111" t="s">
        <v>24</v>
      </c>
      <c r="L26" s="112" t="s">
        <v>24</v>
      </c>
      <c r="M26" s="112" t="s">
        <v>24</v>
      </c>
      <c r="N26" s="115" t="s">
        <v>24</v>
      </c>
      <c r="O26" s="111" t="s">
        <v>24</v>
      </c>
      <c r="P26" s="112" t="s">
        <v>24</v>
      </c>
      <c r="Q26" s="112" t="s">
        <v>25</v>
      </c>
      <c r="R26" s="112" t="s">
        <v>25</v>
      </c>
      <c r="S26" s="115" t="s">
        <v>25</v>
      </c>
      <c r="T26" s="116" t="s">
        <v>26</v>
      </c>
      <c r="U26" s="112" t="s">
        <v>26</v>
      </c>
      <c r="V26" s="112" t="s">
        <v>27</v>
      </c>
      <c r="W26" s="115" t="s">
        <v>27</v>
      </c>
      <c r="X26" s="116" t="s">
        <v>27</v>
      </c>
      <c r="Y26" s="112" t="s">
        <v>27</v>
      </c>
      <c r="Z26" s="112" t="s">
        <v>24</v>
      </c>
      <c r="AA26" s="114" t="s">
        <v>24</v>
      </c>
      <c r="AB26" s="111" t="s">
        <v>24</v>
      </c>
      <c r="AC26" s="112" t="s">
        <v>24</v>
      </c>
      <c r="AD26" s="112" t="s">
        <v>24</v>
      </c>
      <c r="AE26" s="112" t="s">
        <v>24</v>
      </c>
      <c r="AF26" s="113" t="s">
        <v>24</v>
      </c>
      <c r="AG26" s="111" t="s">
        <v>24</v>
      </c>
      <c r="AH26" s="112" t="s">
        <v>24</v>
      </c>
      <c r="AI26" s="112" t="s">
        <v>24</v>
      </c>
      <c r="AJ26" s="114" t="s">
        <v>24</v>
      </c>
      <c r="AK26" s="111" t="s">
        <v>24</v>
      </c>
      <c r="AL26" s="112" t="s">
        <v>24</v>
      </c>
      <c r="AM26" s="112" t="s">
        <v>24</v>
      </c>
      <c r="AN26" s="115" t="s">
        <v>24</v>
      </c>
      <c r="AO26" s="116" t="s">
        <v>25</v>
      </c>
      <c r="AP26" s="112" t="s">
        <v>25</v>
      </c>
      <c r="AQ26" s="112" t="s">
        <v>25</v>
      </c>
      <c r="AR26" s="112" t="s">
        <v>26</v>
      </c>
      <c r="AS26" s="117" t="s">
        <v>26</v>
      </c>
      <c r="AT26" s="116" t="s">
        <v>26</v>
      </c>
      <c r="AU26" s="112" t="s">
        <v>26</v>
      </c>
      <c r="AV26" s="112" t="s">
        <v>26</v>
      </c>
      <c r="AW26" s="115" t="s">
        <v>26</v>
      </c>
      <c r="AX26" s="111" t="s">
        <v>26</v>
      </c>
      <c r="AY26" s="112" t="s">
        <v>26</v>
      </c>
      <c r="AZ26" s="112" t="s">
        <v>26</v>
      </c>
      <c r="BA26" s="115" t="s">
        <v>26</v>
      </c>
    </row>
    <row r="27" spans="1:80" ht="19.5" customHeight="1" thickBot="1" x14ac:dyDescent="0.3">
      <c r="A27" s="118" t="s">
        <v>145</v>
      </c>
      <c r="B27" s="119" t="s">
        <v>24</v>
      </c>
      <c r="C27" s="120" t="s">
        <v>24</v>
      </c>
      <c r="D27" s="120" t="s">
        <v>24</v>
      </c>
      <c r="E27" s="120" t="s">
        <v>24</v>
      </c>
      <c r="F27" s="121" t="s">
        <v>24</v>
      </c>
      <c r="G27" s="119" t="s">
        <v>24</v>
      </c>
      <c r="H27" s="120" t="s">
        <v>24</v>
      </c>
      <c r="I27" s="120" t="s">
        <v>24</v>
      </c>
      <c r="J27" s="122" t="s">
        <v>24</v>
      </c>
      <c r="K27" s="119" t="s">
        <v>24</v>
      </c>
      <c r="L27" s="120" t="s">
        <v>24</v>
      </c>
      <c r="M27" s="120" t="s">
        <v>24</v>
      </c>
      <c r="N27" s="123" t="s">
        <v>24</v>
      </c>
      <c r="O27" s="119" t="s">
        <v>24</v>
      </c>
      <c r="P27" s="120" t="s">
        <v>24</v>
      </c>
      <c r="Q27" s="120" t="s">
        <v>25</v>
      </c>
      <c r="R27" s="120" t="s">
        <v>25</v>
      </c>
      <c r="S27" s="123" t="s">
        <v>25</v>
      </c>
      <c r="T27" s="124" t="s">
        <v>26</v>
      </c>
      <c r="U27" s="120" t="s">
        <v>26</v>
      </c>
      <c r="V27" s="125" t="s">
        <v>27</v>
      </c>
      <c r="W27" s="126" t="s">
        <v>27</v>
      </c>
      <c r="X27" s="124" t="s">
        <v>27</v>
      </c>
      <c r="Y27" s="120" t="s">
        <v>27</v>
      </c>
      <c r="Z27" s="120" t="s">
        <v>24</v>
      </c>
      <c r="AA27" s="122" t="s">
        <v>24</v>
      </c>
      <c r="AB27" s="119" t="s">
        <v>24</v>
      </c>
      <c r="AC27" s="120" t="s">
        <v>24</v>
      </c>
      <c r="AD27" s="120" t="s">
        <v>24</v>
      </c>
      <c r="AE27" s="120" t="s">
        <v>24</v>
      </c>
      <c r="AF27" s="121" t="s">
        <v>24</v>
      </c>
      <c r="AG27" s="119" t="s">
        <v>24</v>
      </c>
      <c r="AH27" s="120" t="s">
        <v>25</v>
      </c>
      <c r="AI27" s="120" t="s">
        <v>25</v>
      </c>
      <c r="AJ27" s="122" t="s">
        <v>25</v>
      </c>
      <c r="AK27" s="119" t="s">
        <v>29</v>
      </c>
      <c r="AL27" s="120" t="s">
        <v>29</v>
      </c>
      <c r="AM27" s="120" t="s">
        <v>29</v>
      </c>
      <c r="AN27" s="123" t="s">
        <v>29</v>
      </c>
      <c r="AO27" s="124" t="s">
        <v>29</v>
      </c>
      <c r="AP27" s="120" t="s">
        <v>30</v>
      </c>
      <c r="AQ27" s="120"/>
      <c r="AR27" s="120"/>
      <c r="AS27" s="127"/>
      <c r="AT27" s="124"/>
      <c r="AU27" s="120"/>
      <c r="AV27" s="120"/>
      <c r="AW27" s="123"/>
      <c r="AX27" s="119"/>
      <c r="AY27" s="120"/>
      <c r="AZ27" s="120"/>
      <c r="BA27" s="128"/>
    </row>
    <row r="28" spans="1:80" ht="24" customHeight="1" x14ac:dyDescent="0.25">
      <c r="A28" s="538" t="s">
        <v>45</v>
      </c>
      <c r="B28" s="538"/>
      <c r="C28" s="538"/>
      <c r="D28" s="538"/>
      <c r="E28" s="538"/>
      <c r="F28" s="538"/>
      <c r="G28" s="538"/>
      <c r="H28" s="538"/>
      <c r="I28" s="538"/>
      <c r="J28" s="538"/>
      <c r="K28" s="538"/>
      <c r="L28" s="538"/>
      <c r="M28" s="538"/>
      <c r="N28" s="538"/>
      <c r="O28" s="538"/>
      <c r="P28" s="538"/>
      <c r="Q28" s="538"/>
      <c r="R28" s="538"/>
      <c r="S28" s="538"/>
      <c r="T28" s="538"/>
      <c r="U28" s="538"/>
      <c r="V28" s="538"/>
      <c r="W28" s="538"/>
      <c r="X28" s="538"/>
      <c r="Y28" s="538"/>
      <c r="Z28" s="538"/>
      <c r="AA28" s="538"/>
      <c r="AB28" s="538"/>
      <c r="AC28" s="538"/>
      <c r="AD28" s="538"/>
      <c r="AE28" s="538"/>
      <c r="AF28" s="538"/>
      <c r="AG28" s="538"/>
      <c r="AH28" s="538"/>
      <c r="AI28" s="538"/>
      <c r="AJ28" s="538"/>
      <c r="AK28" s="538"/>
      <c r="AL28" s="538"/>
      <c r="AM28" s="538"/>
      <c r="AN28" s="538"/>
      <c r="AO28" s="538"/>
      <c r="AP28" s="538"/>
      <c r="AQ28" s="538"/>
      <c r="AR28" s="538"/>
      <c r="AS28" s="538"/>
      <c r="AT28" s="538"/>
      <c r="AU28" s="538"/>
      <c r="AV28" s="538"/>
      <c r="AW28" s="538"/>
      <c r="AX28" s="538"/>
      <c r="AY28" s="538"/>
      <c r="AZ28" s="538"/>
      <c r="BA28" s="129"/>
    </row>
    <row r="29" spans="1:80" ht="18" customHeight="1" thickBot="1" x14ac:dyDescent="0.3">
      <c r="A29" s="130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80" s="23" customFormat="1" ht="21" customHeight="1" thickBot="1" x14ac:dyDescent="0.35">
      <c r="A30" s="526" t="s">
        <v>147</v>
      </c>
      <c r="B30" s="527"/>
      <c r="C30" s="527"/>
      <c r="D30" s="527"/>
      <c r="E30" s="527"/>
      <c r="F30" s="527"/>
      <c r="G30" s="527"/>
      <c r="H30" s="528"/>
      <c r="I30" s="131"/>
      <c r="J30" s="131"/>
      <c r="K30" s="131"/>
      <c r="L30" s="131"/>
      <c r="M30" s="131"/>
      <c r="N30" s="131"/>
      <c r="O30" s="131"/>
      <c r="P30" s="132"/>
      <c r="Q30" s="132"/>
      <c r="R30" s="132"/>
      <c r="S30" s="535" t="s">
        <v>99</v>
      </c>
      <c r="T30" s="536"/>
      <c r="U30" s="536"/>
      <c r="V30" s="536"/>
      <c r="W30" s="536"/>
      <c r="X30" s="536"/>
      <c r="Y30" s="536"/>
      <c r="Z30" s="536"/>
      <c r="AA30" s="536"/>
      <c r="AB30" s="536"/>
      <c r="AC30" s="536"/>
      <c r="AD30" s="537"/>
      <c r="AE30" s="132"/>
      <c r="AF30" s="132"/>
      <c r="AG30" s="579" t="s">
        <v>100</v>
      </c>
      <c r="AH30" s="580"/>
      <c r="AI30" s="580"/>
      <c r="AJ30" s="580"/>
      <c r="AK30" s="580"/>
      <c r="AL30" s="580"/>
      <c r="AM30" s="580"/>
      <c r="AN30" s="580"/>
      <c r="AO30" s="580"/>
      <c r="AP30" s="580"/>
      <c r="AQ30" s="580"/>
      <c r="AR30" s="580"/>
      <c r="AS30" s="580"/>
      <c r="AT30" s="580"/>
      <c r="AU30" s="580"/>
      <c r="AV30" s="580"/>
      <c r="AW30" s="580"/>
      <c r="AX30" s="580"/>
      <c r="AY30" s="580"/>
      <c r="AZ30" s="580"/>
      <c r="BA30" s="581"/>
    </row>
    <row r="31" spans="1:80" s="13" customFormat="1" ht="52.95" customHeight="1" x14ac:dyDescent="0.2">
      <c r="A31" s="133" t="s">
        <v>10</v>
      </c>
      <c r="B31" s="134" t="s">
        <v>148</v>
      </c>
      <c r="C31" s="134" t="s">
        <v>149</v>
      </c>
      <c r="D31" s="135" t="s">
        <v>31</v>
      </c>
      <c r="E31" s="136" t="s">
        <v>150</v>
      </c>
      <c r="F31" s="134" t="s">
        <v>151</v>
      </c>
      <c r="G31" s="135" t="s">
        <v>32</v>
      </c>
      <c r="H31" s="137" t="s">
        <v>152</v>
      </c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568" t="s">
        <v>40</v>
      </c>
      <c r="T31" s="569"/>
      <c r="U31" s="569"/>
      <c r="V31" s="569"/>
      <c r="W31" s="569"/>
      <c r="X31" s="569"/>
      <c r="Y31" s="565" t="s">
        <v>33</v>
      </c>
      <c r="Z31" s="565"/>
      <c r="AA31" s="569" t="s">
        <v>34</v>
      </c>
      <c r="AB31" s="569"/>
      <c r="AC31" s="565" t="s">
        <v>41</v>
      </c>
      <c r="AD31" s="574"/>
      <c r="AE31" s="130"/>
      <c r="AF31" s="130"/>
      <c r="AG31" s="583" t="s">
        <v>42</v>
      </c>
      <c r="AH31" s="584"/>
      <c r="AI31" s="584"/>
      <c r="AJ31" s="584"/>
      <c r="AK31" s="584"/>
      <c r="AL31" s="584"/>
      <c r="AM31" s="584"/>
      <c r="AN31" s="584"/>
      <c r="AO31" s="584"/>
      <c r="AP31" s="584"/>
      <c r="AQ31" s="585"/>
      <c r="AR31" s="586" t="s">
        <v>35</v>
      </c>
      <c r="AS31" s="584"/>
      <c r="AT31" s="584"/>
      <c r="AU31" s="584"/>
      <c r="AV31" s="584"/>
      <c r="AW31" s="584"/>
      <c r="AX31" s="585"/>
      <c r="AY31" s="138" t="s">
        <v>33</v>
      </c>
      <c r="AZ31" s="587" t="s">
        <v>41</v>
      </c>
      <c r="BA31" s="588"/>
    </row>
    <row r="32" spans="1:80" s="13" customFormat="1" ht="20.25" customHeight="1" x14ac:dyDescent="0.2">
      <c r="A32" s="139" t="s">
        <v>23</v>
      </c>
      <c r="B32" s="140">
        <v>30</v>
      </c>
      <c r="C32" s="140">
        <v>6</v>
      </c>
      <c r="D32" s="140">
        <v>4</v>
      </c>
      <c r="E32" s="140"/>
      <c r="F32" s="140"/>
      <c r="G32" s="140">
        <v>12</v>
      </c>
      <c r="H32" s="141">
        <f>SUM(B32:G32)</f>
        <v>52</v>
      </c>
      <c r="I32" s="130"/>
      <c r="J32" s="130"/>
      <c r="K32" s="130"/>
      <c r="L32" s="130"/>
      <c r="M32" s="130"/>
      <c r="N32" s="130"/>
      <c r="O32" s="130"/>
      <c r="P32" s="142"/>
      <c r="Q32" s="142"/>
      <c r="R32" s="142"/>
      <c r="S32" s="570" t="s">
        <v>146</v>
      </c>
      <c r="T32" s="571"/>
      <c r="U32" s="571"/>
      <c r="V32" s="571"/>
      <c r="W32" s="571"/>
      <c r="X32" s="572"/>
      <c r="Y32" s="566">
        <v>1.2</v>
      </c>
      <c r="Z32" s="566"/>
      <c r="AA32" s="566">
        <v>4</v>
      </c>
      <c r="AB32" s="566"/>
      <c r="AC32" s="566">
        <v>6</v>
      </c>
      <c r="AD32" s="575"/>
      <c r="AE32" s="143"/>
      <c r="AF32" s="142"/>
      <c r="AG32" s="595" t="s">
        <v>43</v>
      </c>
      <c r="AH32" s="596"/>
      <c r="AI32" s="596"/>
      <c r="AJ32" s="596"/>
      <c r="AK32" s="596"/>
      <c r="AL32" s="596"/>
      <c r="AM32" s="596"/>
      <c r="AN32" s="596"/>
      <c r="AO32" s="596"/>
      <c r="AP32" s="596"/>
      <c r="AQ32" s="597"/>
      <c r="AR32" s="589" t="s">
        <v>44</v>
      </c>
      <c r="AS32" s="590"/>
      <c r="AT32" s="590"/>
      <c r="AU32" s="590"/>
      <c r="AV32" s="590"/>
      <c r="AW32" s="590"/>
      <c r="AX32" s="591"/>
      <c r="AY32" s="601">
        <v>6</v>
      </c>
      <c r="AZ32" s="603">
        <v>9</v>
      </c>
      <c r="BA32" s="604"/>
    </row>
    <row r="33" spans="1:53" s="13" customFormat="1" ht="20.25" customHeight="1" thickBot="1" x14ac:dyDescent="0.25">
      <c r="A33" s="139" t="s">
        <v>153</v>
      </c>
      <c r="B33" s="140">
        <v>30</v>
      </c>
      <c r="C33" s="140">
        <v>6</v>
      </c>
      <c r="D33" s="140">
        <v>4</v>
      </c>
      <c r="E33" s="140"/>
      <c r="F33" s="140"/>
      <c r="G33" s="140">
        <v>12</v>
      </c>
      <c r="H33" s="141">
        <f>SUM(B33:G33)</f>
        <v>52</v>
      </c>
      <c r="I33" s="130"/>
      <c r="J33" s="130"/>
      <c r="K33" s="130"/>
      <c r="L33" s="130"/>
      <c r="M33" s="130"/>
      <c r="N33" s="130"/>
      <c r="O33" s="130"/>
      <c r="P33" s="144"/>
      <c r="Q33" s="144"/>
      <c r="R33" s="145"/>
      <c r="S33" s="570" t="s">
        <v>36</v>
      </c>
      <c r="T33" s="571"/>
      <c r="U33" s="571"/>
      <c r="V33" s="571"/>
      <c r="W33" s="571"/>
      <c r="X33" s="572"/>
      <c r="Y33" s="566">
        <v>3.4</v>
      </c>
      <c r="Z33" s="566"/>
      <c r="AA33" s="566">
        <v>4</v>
      </c>
      <c r="AB33" s="566"/>
      <c r="AC33" s="566">
        <v>6</v>
      </c>
      <c r="AD33" s="575"/>
      <c r="AE33" s="97"/>
      <c r="AF33" s="144"/>
      <c r="AG33" s="598"/>
      <c r="AH33" s="599"/>
      <c r="AI33" s="599"/>
      <c r="AJ33" s="599"/>
      <c r="AK33" s="599"/>
      <c r="AL33" s="599"/>
      <c r="AM33" s="599"/>
      <c r="AN33" s="599"/>
      <c r="AO33" s="599"/>
      <c r="AP33" s="599"/>
      <c r="AQ33" s="600"/>
      <c r="AR33" s="592"/>
      <c r="AS33" s="593"/>
      <c r="AT33" s="593"/>
      <c r="AU33" s="593"/>
      <c r="AV33" s="593"/>
      <c r="AW33" s="593"/>
      <c r="AX33" s="594"/>
      <c r="AY33" s="602"/>
      <c r="AZ33" s="605"/>
      <c r="BA33" s="606"/>
    </row>
    <row r="34" spans="1:53" s="13" customFormat="1" ht="20.25" customHeight="1" thickBot="1" x14ac:dyDescent="0.25">
      <c r="A34" s="146" t="s">
        <v>154</v>
      </c>
      <c r="B34" s="140">
        <v>23</v>
      </c>
      <c r="C34" s="140">
        <v>6</v>
      </c>
      <c r="D34" s="140">
        <v>4</v>
      </c>
      <c r="E34" s="140">
        <v>5</v>
      </c>
      <c r="F34" s="140">
        <v>1</v>
      </c>
      <c r="G34" s="140">
        <v>2</v>
      </c>
      <c r="H34" s="141">
        <f>SUM(B34:G34)</f>
        <v>41</v>
      </c>
      <c r="I34" s="130"/>
      <c r="J34" s="130"/>
      <c r="K34" s="130"/>
      <c r="L34" s="130"/>
      <c r="M34" s="130"/>
      <c r="N34" s="130"/>
      <c r="O34" s="130"/>
      <c r="P34" s="144"/>
      <c r="Q34" s="144"/>
      <c r="R34" s="145"/>
      <c r="S34" s="562" t="s">
        <v>187</v>
      </c>
      <c r="T34" s="563"/>
      <c r="U34" s="563"/>
      <c r="V34" s="563"/>
      <c r="W34" s="563"/>
      <c r="X34" s="564"/>
      <c r="Y34" s="567">
        <v>5.6</v>
      </c>
      <c r="Z34" s="567"/>
      <c r="AA34" s="567">
        <v>4</v>
      </c>
      <c r="AB34" s="567"/>
      <c r="AC34" s="567">
        <v>6</v>
      </c>
      <c r="AD34" s="576"/>
      <c r="AE34" s="97"/>
      <c r="AF34" s="144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577"/>
      <c r="AS34" s="577"/>
      <c r="AT34" s="577"/>
      <c r="AU34" s="577"/>
      <c r="AV34" s="577"/>
      <c r="AW34" s="577"/>
      <c r="AX34" s="577"/>
      <c r="AY34" s="148"/>
      <c r="AZ34" s="148"/>
      <c r="BA34" s="148"/>
    </row>
    <row r="35" spans="1:53" s="13" customFormat="1" ht="20.25" customHeight="1" thickBot="1" x14ac:dyDescent="0.25">
      <c r="A35" s="149" t="s">
        <v>155</v>
      </c>
      <c r="B35" s="150">
        <f>SUM(B32:C34)</f>
        <v>101</v>
      </c>
      <c r="C35" s="150">
        <f>SUM(C32:E34)</f>
        <v>35</v>
      </c>
      <c r="D35" s="150">
        <f>SUM(D32:G34)</f>
        <v>44</v>
      </c>
      <c r="E35" s="150">
        <f>SUM(E32:G33)</f>
        <v>24</v>
      </c>
      <c r="F35" s="150">
        <f>SUM(F32:G34)</f>
        <v>27</v>
      </c>
      <c r="G35" s="150">
        <f>SUM(G32:G34)</f>
        <v>26</v>
      </c>
      <c r="H35" s="151">
        <f>SUM(H32:H34)</f>
        <v>145</v>
      </c>
      <c r="I35" s="144"/>
      <c r="J35" s="144"/>
      <c r="K35" s="144"/>
      <c r="L35" s="144"/>
      <c r="M35" s="144"/>
      <c r="N35" s="144"/>
      <c r="O35" s="145"/>
      <c r="P35" s="582"/>
      <c r="Q35" s="582"/>
      <c r="R35" s="582"/>
      <c r="S35" s="582"/>
      <c r="T35" s="582"/>
      <c r="U35" s="582"/>
      <c r="V35" s="582"/>
      <c r="W35" s="582"/>
      <c r="X35" s="582"/>
      <c r="Y35" s="582"/>
      <c r="Z35" s="582"/>
      <c r="AA35" s="582"/>
      <c r="AB35" s="97"/>
      <c r="AC35" s="144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577"/>
      <c r="AP35" s="577"/>
      <c r="AQ35" s="577"/>
      <c r="AR35" s="577"/>
      <c r="AS35" s="577"/>
      <c r="AT35" s="577"/>
      <c r="AU35" s="577"/>
      <c r="AV35" s="153"/>
      <c r="AW35" s="153"/>
      <c r="AX35" s="153"/>
      <c r="AY35" s="130"/>
      <c r="AZ35" s="130"/>
      <c r="BA35" s="130"/>
    </row>
    <row r="36" spans="1:53" s="13" customFormat="1" ht="20.25" customHeight="1" x14ac:dyDescent="0.2">
      <c r="A36" s="16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/>
      <c r="P36" s="15"/>
      <c r="Q36" s="17"/>
      <c r="R36" s="17"/>
      <c r="S36" s="9"/>
      <c r="T36" s="9"/>
      <c r="U36" s="9"/>
      <c r="V36" s="9"/>
      <c r="W36" s="9"/>
      <c r="X36" s="9"/>
      <c r="Y36" s="9"/>
      <c r="Z36" s="9"/>
      <c r="AA36" s="9"/>
      <c r="AB36" s="9"/>
      <c r="AC36" s="14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573"/>
      <c r="AP36" s="573"/>
      <c r="AQ36" s="573"/>
      <c r="AR36" s="573"/>
      <c r="AS36" s="573"/>
      <c r="AT36" s="573"/>
      <c r="AU36" s="573"/>
      <c r="AV36" s="71"/>
      <c r="AW36" s="71"/>
      <c r="AX36" s="71"/>
    </row>
    <row r="37" spans="1:53" s="13" customFormat="1" ht="20.25" customHeight="1" x14ac:dyDescent="0.2">
      <c r="A37" s="12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7"/>
      <c r="R37" s="17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20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573"/>
      <c r="AP37" s="573"/>
      <c r="AQ37" s="573"/>
      <c r="AR37" s="573"/>
      <c r="AS37" s="573"/>
      <c r="AT37" s="573"/>
      <c r="AU37" s="573"/>
      <c r="AV37" s="71"/>
      <c r="AW37" s="71"/>
      <c r="AX37" s="71"/>
    </row>
    <row r="38" spans="1:53" s="13" customFormat="1" ht="27.75" customHeight="1" x14ac:dyDescent="0.2">
      <c r="Q38" s="17"/>
      <c r="R38" s="17"/>
    </row>
    <row r="39" spans="1:53" x14ac:dyDescent="0.25">
      <c r="A39" s="578"/>
      <c r="B39" s="578"/>
      <c r="C39" s="578"/>
      <c r="D39" s="578"/>
      <c r="E39" s="578"/>
      <c r="F39" s="578"/>
      <c r="G39" s="578"/>
      <c r="H39" s="578"/>
      <c r="I39" s="578"/>
      <c r="J39" s="578"/>
      <c r="K39" s="578"/>
      <c r="L39" s="578"/>
      <c r="M39" s="578"/>
      <c r="N39" s="578"/>
      <c r="O39" s="578"/>
      <c r="P39" s="578"/>
      <c r="Q39" s="578"/>
      <c r="R39" s="578"/>
      <c r="S39" s="578"/>
      <c r="T39" s="578"/>
      <c r="U39" s="578"/>
      <c r="V39" s="578"/>
      <c r="W39" s="578"/>
      <c r="X39" s="578"/>
      <c r="Y39" s="578"/>
      <c r="Z39" s="578"/>
      <c r="AA39" s="578"/>
      <c r="AB39" s="578"/>
      <c r="AC39" s="578"/>
      <c r="AD39" s="578"/>
      <c r="AE39" s="578"/>
      <c r="AF39" s="578"/>
      <c r="AG39" s="578"/>
      <c r="AH39" s="578"/>
      <c r="AI39" s="578"/>
      <c r="AJ39" s="578"/>
      <c r="AK39" s="578"/>
      <c r="AL39" s="578"/>
      <c r="AM39" s="578"/>
      <c r="AN39" s="578"/>
      <c r="AO39" s="578"/>
      <c r="AP39" s="578"/>
      <c r="AQ39" s="578"/>
      <c r="AR39" s="578"/>
      <c r="AS39" s="578"/>
      <c r="AT39" s="578"/>
      <c r="AU39" s="578"/>
      <c r="AV39" s="578"/>
      <c r="AW39" s="578"/>
      <c r="AX39" s="578"/>
      <c r="AY39" s="578"/>
      <c r="AZ39" s="578"/>
      <c r="BA39" s="578"/>
    </row>
  </sheetData>
  <mergeCells count="78">
    <mergeCell ref="A39:BA39"/>
    <mergeCell ref="AG30:BA30"/>
    <mergeCell ref="P35:AA35"/>
    <mergeCell ref="AG31:AQ31"/>
    <mergeCell ref="AR31:AX31"/>
    <mergeCell ref="AZ31:BA31"/>
    <mergeCell ref="AR32:AX33"/>
    <mergeCell ref="AG32:AQ33"/>
    <mergeCell ref="AY32:AY33"/>
    <mergeCell ref="AZ32:BA33"/>
    <mergeCell ref="AA32:AB32"/>
    <mergeCell ref="S32:X32"/>
    <mergeCell ref="AA33:AB33"/>
    <mergeCell ref="AA34:AB34"/>
    <mergeCell ref="AC32:AD32"/>
    <mergeCell ref="AO35:AU35"/>
    <mergeCell ref="AA31:AB31"/>
    <mergeCell ref="AO37:AU37"/>
    <mergeCell ref="AO36:AU36"/>
    <mergeCell ref="AC31:AD31"/>
    <mergeCell ref="AC33:AD33"/>
    <mergeCell ref="AC34:AD34"/>
    <mergeCell ref="AR34:AX34"/>
    <mergeCell ref="S34:X34"/>
    <mergeCell ref="Y31:Z31"/>
    <mergeCell ref="Y32:Z32"/>
    <mergeCell ref="Y33:Z33"/>
    <mergeCell ref="Y34:Z34"/>
    <mergeCell ref="S31:X31"/>
    <mergeCell ref="S33:X33"/>
    <mergeCell ref="L7:AM7"/>
    <mergeCell ref="G18:X18"/>
    <mergeCell ref="AI14:BA14"/>
    <mergeCell ref="AK21:AN21"/>
    <mergeCell ref="A20:BA20"/>
    <mergeCell ref="X21:AA21"/>
    <mergeCell ref="L9:AM9"/>
    <mergeCell ref="A7:H7"/>
    <mergeCell ref="AB21:AF21"/>
    <mergeCell ref="AG21:AJ21"/>
    <mergeCell ref="AO21:AS21"/>
    <mergeCell ref="AT21:AW21"/>
    <mergeCell ref="A21:A24"/>
    <mergeCell ref="K21:N21"/>
    <mergeCell ref="AQ7:AZ7"/>
    <mergeCell ref="BO18:CB18"/>
    <mergeCell ref="AI18:AZ18"/>
    <mergeCell ref="AQ8:AZ8"/>
    <mergeCell ref="AQ9:AZ9"/>
    <mergeCell ref="L8:AM8"/>
    <mergeCell ref="G16:X16"/>
    <mergeCell ref="L10:AM10"/>
    <mergeCell ref="G12:X12"/>
    <mergeCell ref="AI16:AZ16"/>
    <mergeCell ref="G14:X14"/>
    <mergeCell ref="AI12:AZ12"/>
    <mergeCell ref="A9:K9"/>
    <mergeCell ref="A8:K8"/>
    <mergeCell ref="A4:H4"/>
    <mergeCell ref="A5:H5"/>
    <mergeCell ref="A6:H6"/>
    <mergeCell ref="I1:AQ1"/>
    <mergeCell ref="L6:AM6"/>
    <mergeCell ref="I2:AQ2"/>
    <mergeCell ref="I3:AR3"/>
    <mergeCell ref="L5:AM5"/>
    <mergeCell ref="AQ4:AY4"/>
    <mergeCell ref="AQ5:AY5"/>
    <mergeCell ref="AQ6:AY6"/>
    <mergeCell ref="O4:AL4"/>
    <mergeCell ref="A30:H30"/>
    <mergeCell ref="B21:F21"/>
    <mergeCell ref="G21:J21"/>
    <mergeCell ref="O21:S21"/>
    <mergeCell ref="T21:W21"/>
    <mergeCell ref="S30:AD30"/>
    <mergeCell ref="A28:AZ28"/>
    <mergeCell ref="AX21:BA21"/>
  </mergeCells>
  <printOptions horizontalCentered="1" verticalCentered="1"/>
  <pageMargins left="0.25" right="0.25" top="0.75" bottom="0.75" header="0.3" footer="0.3"/>
  <pageSetup paperSize="9" scale="49" orientation="landscape" r:id="rId1"/>
  <rowBreaks count="1" manualBreakCount="1">
    <brk id="38" max="16383" man="1"/>
  </rowBreaks>
  <colBreaks count="1" manualBreakCount="1">
    <brk id="5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view="pageBreakPreview" zoomScale="70" zoomScaleNormal="70" zoomScaleSheetLayoutView="70" workbookViewId="0">
      <selection activeCell="A9" sqref="A9:T9"/>
    </sheetView>
  </sheetViews>
  <sheetFormatPr defaultColWidth="9.109375" defaultRowHeight="18" x14ac:dyDescent="0.3"/>
  <cols>
    <col min="1" max="1" width="10.44140625" style="3" customWidth="1"/>
    <col min="2" max="2" width="67.109375" style="24" customWidth="1"/>
    <col min="3" max="6" width="6.109375" style="24" customWidth="1"/>
    <col min="7" max="7" width="6.33203125" style="24" customWidth="1"/>
    <col min="8" max="8" width="8.6640625" style="24" customWidth="1"/>
    <col min="9" max="12" width="6" style="24" customWidth="1"/>
    <col min="13" max="14" width="8.33203125" style="24" customWidth="1"/>
    <col min="15" max="17" width="6.88671875" style="24" customWidth="1"/>
    <col min="18" max="18" width="6.88671875" style="163" customWidth="1"/>
    <col min="19" max="20" width="6.88671875" style="24" customWidth="1"/>
    <col min="21" max="21" width="10" style="38" customWidth="1"/>
    <col min="22" max="32" width="6" style="24" customWidth="1"/>
    <col min="33" max="33" width="26.6640625" style="24" customWidth="1"/>
    <col min="34" max="16384" width="9.109375" style="24"/>
  </cols>
  <sheetData>
    <row r="1" spans="1:29" s="28" customFormat="1" ht="22.5" customHeight="1" thickBot="1" x14ac:dyDescent="0.35">
      <c r="A1" s="658" t="s">
        <v>101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60"/>
      <c r="U1" s="27"/>
    </row>
    <row r="2" spans="1:29" s="28" customFormat="1" ht="22.5" customHeight="1" thickBot="1" x14ac:dyDescent="0.35">
      <c r="A2" s="661" t="s">
        <v>62</v>
      </c>
      <c r="B2" s="664" t="s">
        <v>197</v>
      </c>
      <c r="C2" s="666" t="s">
        <v>46</v>
      </c>
      <c r="D2" s="666"/>
      <c r="E2" s="666"/>
      <c r="F2" s="667"/>
      <c r="G2" s="639" t="s">
        <v>47</v>
      </c>
      <c r="H2" s="668" t="s">
        <v>48</v>
      </c>
      <c r="I2" s="669"/>
      <c r="J2" s="669"/>
      <c r="K2" s="669"/>
      <c r="L2" s="669"/>
      <c r="M2" s="670"/>
      <c r="N2" s="670"/>
      <c r="O2" s="671"/>
      <c r="P2" s="664"/>
      <c r="Q2" s="664"/>
      <c r="R2" s="664"/>
      <c r="S2" s="664"/>
      <c r="T2" s="672"/>
      <c r="U2" s="27"/>
    </row>
    <row r="3" spans="1:29" s="28" customFormat="1" ht="18.75" customHeight="1" thickBot="1" x14ac:dyDescent="0.35">
      <c r="A3" s="662"/>
      <c r="B3" s="665"/>
      <c r="C3" s="673" t="s">
        <v>49</v>
      </c>
      <c r="D3" s="673" t="s">
        <v>50</v>
      </c>
      <c r="E3" s="675" t="s">
        <v>51</v>
      </c>
      <c r="F3" s="676"/>
      <c r="G3" s="640"/>
      <c r="H3" s="639" t="s">
        <v>52</v>
      </c>
      <c r="I3" s="642" t="s">
        <v>53</v>
      </c>
      <c r="J3" s="643"/>
      <c r="K3" s="643"/>
      <c r="L3" s="644"/>
      <c r="M3" s="655" t="s">
        <v>193</v>
      </c>
      <c r="N3" s="645" t="s">
        <v>54</v>
      </c>
      <c r="O3" s="648" t="s">
        <v>125</v>
      </c>
      <c r="P3" s="649"/>
      <c r="Q3" s="648" t="s">
        <v>126</v>
      </c>
      <c r="R3" s="649"/>
      <c r="S3" s="648" t="s">
        <v>127</v>
      </c>
      <c r="T3" s="649"/>
      <c r="U3" s="27"/>
    </row>
    <row r="4" spans="1:29" s="28" customFormat="1" ht="21.75" customHeight="1" thickBot="1" x14ac:dyDescent="0.35">
      <c r="A4" s="662"/>
      <c r="B4" s="665"/>
      <c r="C4" s="673"/>
      <c r="D4" s="673"/>
      <c r="E4" s="677" t="s">
        <v>55</v>
      </c>
      <c r="F4" s="679" t="s">
        <v>56</v>
      </c>
      <c r="G4" s="640"/>
      <c r="H4" s="640"/>
      <c r="I4" s="682" t="s">
        <v>57</v>
      </c>
      <c r="J4" s="675" t="s">
        <v>58</v>
      </c>
      <c r="K4" s="675"/>
      <c r="L4" s="684"/>
      <c r="M4" s="656"/>
      <c r="N4" s="646"/>
      <c r="O4" s="650"/>
      <c r="P4" s="651"/>
      <c r="Q4" s="651"/>
      <c r="R4" s="651"/>
      <c r="S4" s="651"/>
      <c r="T4" s="652"/>
      <c r="U4" s="27"/>
    </row>
    <row r="5" spans="1:29" s="28" customFormat="1" ht="17.25" customHeight="1" thickBot="1" x14ac:dyDescent="0.35">
      <c r="A5" s="662"/>
      <c r="B5" s="665"/>
      <c r="C5" s="673"/>
      <c r="D5" s="673"/>
      <c r="E5" s="677"/>
      <c r="F5" s="680"/>
      <c r="G5" s="640"/>
      <c r="H5" s="640"/>
      <c r="I5" s="682"/>
      <c r="J5" s="653" t="s">
        <v>59</v>
      </c>
      <c r="K5" s="653" t="s">
        <v>60</v>
      </c>
      <c r="L5" s="685" t="s">
        <v>61</v>
      </c>
      <c r="M5" s="656"/>
      <c r="N5" s="646"/>
      <c r="O5" s="29">
        <v>1</v>
      </c>
      <c r="P5" s="30">
        <v>2</v>
      </c>
      <c r="Q5" s="29">
        <v>3</v>
      </c>
      <c r="R5" s="499">
        <v>4</v>
      </c>
      <c r="S5" s="29">
        <v>5</v>
      </c>
      <c r="T5" s="30">
        <v>6</v>
      </c>
      <c r="U5" s="27"/>
    </row>
    <row r="6" spans="1:29" s="28" customFormat="1" ht="21.75" customHeight="1" thickBot="1" x14ac:dyDescent="0.35">
      <c r="A6" s="662"/>
      <c r="B6" s="665"/>
      <c r="C6" s="673"/>
      <c r="D6" s="673"/>
      <c r="E6" s="677"/>
      <c r="F6" s="680"/>
      <c r="G6" s="640"/>
      <c r="H6" s="640"/>
      <c r="I6" s="682"/>
      <c r="J6" s="653"/>
      <c r="K6" s="653"/>
      <c r="L6" s="685"/>
      <c r="M6" s="656"/>
      <c r="N6" s="646"/>
      <c r="O6" s="636"/>
      <c r="P6" s="637"/>
      <c r="Q6" s="637"/>
      <c r="R6" s="637"/>
      <c r="S6" s="637"/>
      <c r="T6" s="638"/>
      <c r="U6" s="27"/>
    </row>
    <row r="7" spans="1:29" s="28" customFormat="1" ht="32.25" customHeight="1" thickBot="1" x14ac:dyDescent="0.35">
      <c r="A7" s="663"/>
      <c r="B7" s="637"/>
      <c r="C7" s="674"/>
      <c r="D7" s="674"/>
      <c r="E7" s="678"/>
      <c r="F7" s="681"/>
      <c r="G7" s="641"/>
      <c r="H7" s="641"/>
      <c r="I7" s="683"/>
      <c r="J7" s="654"/>
      <c r="K7" s="654"/>
      <c r="L7" s="686"/>
      <c r="M7" s="657"/>
      <c r="N7" s="647"/>
      <c r="O7" s="26">
        <v>15</v>
      </c>
      <c r="P7" s="5">
        <v>15</v>
      </c>
      <c r="Q7" s="26">
        <v>15</v>
      </c>
      <c r="R7" s="498">
        <v>15</v>
      </c>
      <c r="S7" s="26">
        <v>15</v>
      </c>
      <c r="T7" s="31">
        <v>8</v>
      </c>
      <c r="U7" s="27"/>
    </row>
    <row r="8" spans="1:29" s="1" customFormat="1" ht="20.399999999999999" customHeight="1" thickBot="1" x14ac:dyDescent="0.35">
      <c r="A8" s="32">
        <v>1</v>
      </c>
      <c r="B8" s="33">
        <f>A8+1</f>
        <v>2</v>
      </c>
      <c r="C8" s="33">
        <f t="shared" ref="C8:T8" si="0">B8+1</f>
        <v>3</v>
      </c>
      <c r="D8" s="33">
        <f t="shared" si="0"/>
        <v>4</v>
      </c>
      <c r="E8" s="33">
        <f t="shared" si="0"/>
        <v>5</v>
      </c>
      <c r="F8" s="34">
        <f t="shared" si="0"/>
        <v>6</v>
      </c>
      <c r="G8" s="35">
        <f t="shared" si="0"/>
        <v>7</v>
      </c>
      <c r="H8" s="35">
        <f t="shared" si="0"/>
        <v>8</v>
      </c>
      <c r="I8" s="36">
        <f t="shared" si="0"/>
        <v>9</v>
      </c>
      <c r="J8" s="33">
        <f t="shared" si="0"/>
        <v>10</v>
      </c>
      <c r="K8" s="33">
        <f t="shared" si="0"/>
        <v>11</v>
      </c>
      <c r="L8" s="33">
        <f t="shared" si="0"/>
        <v>12</v>
      </c>
      <c r="M8" s="34">
        <v>13</v>
      </c>
      <c r="N8" s="34">
        <v>14</v>
      </c>
      <c r="O8" s="33">
        <f t="shared" si="0"/>
        <v>15</v>
      </c>
      <c r="P8" s="34">
        <f t="shared" si="0"/>
        <v>16</v>
      </c>
      <c r="Q8" s="33">
        <f t="shared" si="0"/>
        <v>17</v>
      </c>
      <c r="R8" s="500">
        <f t="shared" si="0"/>
        <v>18</v>
      </c>
      <c r="S8" s="33">
        <f t="shared" si="0"/>
        <v>19</v>
      </c>
      <c r="T8" s="37">
        <f t="shared" si="0"/>
        <v>20</v>
      </c>
      <c r="U8" s="27"/>
    </row>
    <row r="9" spans="1:29" ht="18.600000000000001" thickBot="1" x14ac:dyDescent="0.35">
      <c r="A9" s="633" t="s">
        <v>63</v>
      </c>
      <c r="B9" s="634"/>
      <c r="C9" s="634"/>
      <c r="D9" s="634"/>
      <c r="E9" s="634"/>
      <c r="F9" s="634"/>
      <c r="G9" s="634"/>
      <c r="H9" s="634"/>
      <c r="I9" s="634"/>
      <c r="J9" s="634"/>
      <c r="K9" s="634"/>
      <c r="L9" s="634"/>
      <c r="M9" s="634"/>
      <c r="N9" s="634"/>
      <c r="O9" s="634"/>
      <c r="P9" s="634"/>
      <c r="Q9" s="634"/>
      <c r="R9" s="634"/>
      <c r="S9" s="634"/>
      <c r="T9" s="635"/>
      <c r="X9" s="620" t="s">
        <v>75</v>
      </c>
      <c r="Y9" s="621"/>
      <c r="Z9" s="621"/>
      <c r="AA9" s="621"/>
      <c r="AB9" s="621"/>
      <c r="AC9" s="622"/>
    </row>
    <row r="10" spans="1:29" ht="18.600000000000001" thickBot="1" x14ac:dyDescent="0.35">
      <c r="A10" s="623" t="s">
        <v>122</v>
      </c>
      <c r="B10" s="624"/>
      <c r="C10" s="624"/>
      <c r="D10" s="624"/>
      <c r="E10" s="624"/>
      <c r="F10" s="624"/>
      <c r="G10" s="624"/>
      <c r="H10" s="624"/>
      <c r="I10" s="624"/>
      <c r="J10" s="624"/>
      <c r="K10" s="624"/>
      <c r="L10" s="624"/>
      <c r="M10" s="624"/>
      <c r="N10" s="624"/>
      <c r="O10" s="624"/>
      <c r="P10" s="624"/>
      <c r="Q10" s="624"/>
      <c r="R10" s="624"/>
      <c r="S10" s="624"/>
      <c r="T10" s="625"/>
      <c r="X10" s="39">
        <v>1</v>
      </c>
      <c r="Y10" s="40">
        <v>2</v>
      </c>
      <c r="Z10" s="39">
        <v>3</v>
      </c>
      <c r="AA10" s="40">
        <v>4</v>
      </c>
      <c r="AB10" s="39">
        <v>5</v>
      </c>
      <c r="AC10" s="41">
        <v>6</v>
      </c>
    </row>
    <row r="11" spans="1:29" ht="42" customHeight="1" x14ac:dyDescent="0.3">
      <c r="A11" s="740" t="s">
        <v>64</v>
      </c>
      <c r="B11" s="513" t="s">
        <v>194</v>
      </c>
      <c r="C11" s="154"/>
      <c r="D11" s="155">
        <v>1</v>
      </c>
      <c r="E11" s="155"/>
      <c r="F11" s="156"/>
      <c r="G11" s="460">
        <v>4</v>
      </c>
      <c r="H11" s="461">
        <f>G11*30</f>
        <v>120</v>
      </c>
      <c r="I11" s="157">
        <f>SUM(J11:L11)</f>
        <v>44</v>
      </c>
      <c r="J11" s="462">
        <v>30</v>
      </c>
      <c r="K11" s="158"/>
      <c r="L11" s="159">
        <v>14</v>
      </c>
      <c r="M11" s="484"/>
      <c r="N11" s="484">
        <f>H11-I11-M11</f>
        <v>76</v>
      </c>
      <c r="O11" s="481">
        <v>3</v>
      </c>
      <c r="P11" s="156"/>
      <c r="Q11" s="154"/>
      <c r="R11" s="156"/>
      <c r="S11" s="160"/>
      <c r="T11" s="161"/>
      <c r="U11" s="162">
        <f>I11/H11</f>
        <v>0.36666666666666664</v>
      </c>
      <c r="V11" s="163"/>
      <c r="W11" s="163"/>
      <c r="X11" s="475">
        <v>4</v>
      </c>
      <c r="Y11" s="165"/>
      <c r="Z11" s="164"/>
      <c r="AA11" s="166"/>
      <c r="AB11" s="167"/>
      <c r="AC11" s="43"/>
    </row>
    <row r="12" spans="1:29" s="38" customFormat="1" ht="22.2" customHeight="1" x14ac:dyDescent="0.3">
      <c r="A12" s="740" t="s">
        <v>65</v>
      </c>
      <c r="B12" s="87" t="s">
        <v>116</v>
      </c>
      <c r="C12" s="168">
        <v>2</v>
      </c>
      <c r="D12" s="169">
        <v>1</v>
      </c>
      <c r="E12" s="169"/>
      <c r="F12" s="170"/>
      <c r="G12" s="171">
        <v>4</v>
      </c>
      <c r="H12" s="172">
        <f>G12*30</f>
        <v>120</v>
      </c>
      <c r="I12" s="173">
        <f>SUM(J12:L12)</f>
        <v>44</v>
      </c>
      <c r="J12" s="464">
        <v>14</v>
      </c>
      <c r="K12" s="174"/>
      <c r="L12" s="465">
        <v>30</v>
      </c>
      <c r="M12" s="485">
        <v>30</v>
      </c>
      <c r="N12" s="484">
        <f t="shared" ref="N12:N20" si="1">H12-I12-M12</f>
        <v>46</v>
      </c>
      <c r="O12" s="468">
        <v>1</v>
      </c>
      <c r="P12" s="480">
        <v>2</v>
      </c>
      <c r="Q12" s="168"/>
      <c r="R12" s="170"/>
      <c r="S12" s="176"/>
      <c r="T12" s="177"/>
      <c r="U12" s="162">
        <f>I12/H12</f>
        <v>0.36666666666666664</v>
      </c>
      <c r="V12" s="178"/>
      <c r="W12" s="178"/>
      <c r="X12" s="164">
        <v>2</v>
      </c>
      <c r="Y12" s="165">
        <v>2</v>
      </c>
      <c r="Z12" s="164"/>
      <c r="AA12" s="166"/>
      <c r="AB12" s="179"/>
      <c r="AC12" s="4"/>
    </row>
    <row r="13" spans="1:29" s="208" customFormat="1" ht="22.2" customHeight="1" x14ac:dyDescent="0.3">
      <c r="A13" s="740" t="s">
        <v>66</v>
      </c>
      <c r="B13" s="88" t="s">
        <v>109</v>
      </c>
      <c r="C13" s="180">
        <v>3</v>
      </c>
      <c r="D13" s="181">
        <v>1.2</v>
      </c>
      <c r="E13" s="181"/>
      <c r="F13" s="182"/>
      <c r="G13" s="183">
        <v>10</v>
      </c>
      <c r="H13" s="184">
        <f>G13*30</f>
        <v>300</v>
      </c>
      <c r="I13" s="185">
        <f>J13+K13+L13</f>
        <v>148</v>
      </c>
      <c r="J13" s="734">
        <v>74</v>
      </c>
      <c r="K13" s="734"/>
      <c r="L13" s="735">
        <v>74</v>
      </c>
      <c r="M13" s="490">
        <v>30</v>
      </c>
      <c r="N13" s="484">
        <f t="shared" si="1"/>
        <v>122</v>
      </c>
      <c r="O13" s="732">
        <v>3</v>
      </c>
      <c r="P13" s="733">
        <v>4</v>
      </c>
      <c r="Q13" s="732">
        <v>3</v>
      </c>
      <c r="R13" s="182"/>
      <c r="S13" s="189"/>
      <c r="T13" s="182"/>
      <c r="U13" s="44">
        <f>I13/H13</f>
        <v>0.49333333333333335</v>
      </c>
      <c r="V13" s="163"/>
      <c r="W13" s="163"/>
      <c r="X13" s="190">
        <v>2</v>
      </c>
      <c r="Y13" s="191">
        <v>3</v>
      </c>
      <c r="Z13" s="190">
        <v>5</v>
      </c>
      <c r="AA13" s="192"/>
      <c r="AB13" s="179"/>
      <c r="AC13" s="192"/>
    </row>
    <row r="14" spans="1:29" ht="58.5" customHeight="1" thickBot="1" x14ac:dyDescent="0.35">
      <c r="A14" s="740" t="s">
        <v>195</v>
      </c>
      <c r="B14" s="87" t="s">
        <v>130</v>
      </c>
      <c r="C14" s="168"/>
      <c r="D14" s="463">
        <v>2</v>
      </c>
      <c r="E14" s="169"/>
      <c r="F14" s="170"/>
      <c r="G14" s="171">
        <v>4</v>
      </c>
      <c r="H14" s="172">
        <f>G14*30</f>
        <v>120</v>
      </c>
      <c r="I14" s="173">
        <f>SUM(J14:L14)</f>
        <v>44</v>
      </c>
      <c r="J14" s="464">
        <v>16</v>
      </c>
      <c r="K14" s="174"/>
      <c r="L14" s="465">
        <v>28</v>
      </c>
      <c r="M14" s="485"/>
      <c r="N14" s="484">
        <f>H14-I14-M14</f>
        <v>76</v>
      </c>
      <c r="O14" s="168"/>
      <c r="P14" s="480">
        <v>3</v>
      </c>
      <c r="Q14" s="168"/>
      <c r="R14" s="170"/>
      <c r="S14" s="176"/>
      <c r="T14" s="177"/>
      <c r="U14" s="162">
        <f>I14/H14</f>
        <v>0.36666666666666664</v>
      </c>
      <c r="V14" s="163"/>
      <c r="W14" s="163"/>
      <c r="X14" s="164"/>
      <c r="Y14" s="476">
        <v>4</v>
      </c>
      <c r="Z14" s="164"/>
      <c r="AA14" s="166"/>
      <c r="AB14" s="167"/>
      <c r="AC14" s="43"/>
    </row>
    <row r="15" spans="1:29" ht="19.350000000000001" customHeight="1" x14ac:dyDescent="0.3">
      <c r="A15" s="740" t="s">
        <v>67</v>
      </c>
      <c r="B15" s="89" t="s">
        <v>128</v>
      </c>
      <c r="C15" s="193"/>
      <c r="D15" s="194">
        <v>2</v>
      </c>
      <c r="E15" s="195"/>
      <c r="F15" s="196"/>
      <c r="G15" s="466">
        <v>3</v>
      </c>
      <c r="H15" s="467">
        <f t="shared" ref="H15:H18" si="2">G15*30</f>
        <v>90</v>
      </c>
      <c r="I15" s="157">
        <f t="shared" ref="I15:I18" si="3">SUM(J15:L15)</f>
        <v>30</v>
      </c>
      <c r="J15" s="462">
        <v>16</v>
      </c>
      <c r="K15" s="158"/>
      <c r="L15" s="159">
        <v>14</v>
      </c>
      <c r="M15" s="484"/>
      <c r="N15" s="484">
        <f t="shared" si="1"/>
        <v>60</v>
      </c>
      <c r="O15" s="198"/>
      <c r="P15" s="483">
        <v>2</v>
      </c>
      <c r="Q15" s="193"/>
      <c r="R15" s="196"/>
      <c r="S15" s="199"/>
      <c r="T15" s="200"/>
      <c r="U15" s="162">
        <f>I15/H15</f>
        <v>0.33333333333333331</v>
      </c>
      <c r="V15" s="163"/>
      <c r="W15" s="163"/>
      <c r="X15" s="201"/>
      <c r="Y15" s="478">
        <v>3</v>
      </c>
      <c r="Z15" s="201"/>
      <c r="AA15" s="202"/>
      <c r="AB15" s="203"/>
      <c r="AC15" s="42"/>
    </row>
    <row r="16" spans="1:29" ht="22.2" customHeight="1" x14ac:dyDescent="0.3">
      <c r="A16" s="740" t="s">
        <v>68</v>
      </c>
      <c r="B16" s="90" t="s">
        <v>115</v>
      </c>
      <c r="C16" s="168"/>
      <c r="D16" s="169">
        <v>2</v>
      </c>
      <c r="E16" s="169"/>
      <c r="F16" s="170"/>
      <c r="G16" s="466">
        <v>3</v>
      </c>
      <c r="H16" s="467">
        <f t="shared" ref="H16:H17" si="4">G16*30</f>
        <v>90</v>
      </c>
      <c r="I16" s="173">
        <f t="shared" si="3"/>
        <v>30</v>
      </c>
      <c r="J16" s="462">
        <v>16</v>
      </c>
      <c r="K16" s="158"/>
      <c r="L16" s="159">
        <v>14</v>
      </c>
      <c r="M16" s="485"/>
      <c r="N16" s="484">
        <f t="shared" si="1"/>
        <v>60</v>
      </c>
      <c r="O16" s="168"/>
      <c r="P16" s="480">
        <v>2</v>
      </c>
      <c r="Q16" s="168"/>
      <c r="R16" s="170"/>
      <c r="S16" s="176"/>
      <c r="T16" s="177"/>
      <c r="U16" s="162">
        <f>I16/H16</f>
        <v>0.33333333333333331</v>
      </c>
      <c r="V16" s="163"/>
      <c r="W16" s="163"/>
      <c r="X16" s="164"/>
      <c r="Y16" s="476">
        <v>3</v>
      </c>
      <c r="Z16" s="164"/>
      <c r="AA16" s="166"/>
      <c r="AB16" s="167"/>
      <c r="AC16" s="43"/>
    </row>
    <row r="17" spans="1:29" s="6" customFormat="1" ht="22.2" customHeight="1" x14ac:dyDescent="0.3">
      <c r="A17" s="740" t="s">
        <v>69</v>
      </c>
      <c r="B17" s="87" t="s">
        <v>131</v>
      </c>
      <c r="C17" s="168"/>
      <c r="D17" s="169">
        <v>3</v>
      </c>
      <c r="E17" s="169"/>
      <c r="F17" s="170"/>
      <c r="G17" s="466">
        <v>3</v>
      </c>
      <c r="H17" s="467">
        <f t="shared" si="4"/>
        <v>90</v>
      </c>
      <c r="I17" s="173">
        <f t="shared" si="3"/>
        <v>30</v>
      </c>
      <c r="J17" s="462">
        <v>16</v>
      </c>
      <c r="K17" s="158"/>
      <c r="L17" s="159">
        <v>14</v>
      </c>
      <c r="M17" s="485"/>
      <c r="N17" s="484">
        <f t="shared" si="1"/>
        <v>60</v>
      </c>
      <c r="O17" s="208"/>
      <c r="P17" s="209"/>
      <c r="Q17" s="468">
        <v>2</v>
      </c>
      <c r="R17" s="501"/>
      <c r="S17" s="204"/>
      <c r="T17" s="205"/>
      <c r="U17" s="44">
        <f>I17/H17</f>
        <v>0.33333333333333331</v>
      </c>
      <c r="V17" s="163"/>
      <c r="W17" s="163"/>
      <c r="X17" s="210"/>
      <c r="Y17" s="211"/>
      <c r="Z17" s="475">
        <v>3</v>
      </c>
      <c r="AA17" s="212"/>
      <c r="AB17" s="167"/>
      <c r="AC17" s="43"/>
    </row>
    <row r="18" spans="1:29" s="6" customFormat="1" ht="22.2" customHeight="1" x14ac:dyDescent="0.3">
      <c r="A18" s="740" t="s">
        <v>70</v>
      </c>
      <c r="B18" s="88" t="s">
        <v>133</v>
      </c>
      <c r="C18" s="180">
        <v>4</v>
      </c>
      <c r="D18" s="181"/>
      <c r="E18" s="181"/>
      <c r="F18" s="182"/>
      <c r="G18" s="183">
        <v>4</v>
      </c>
      <c r="H18" s="184">
        <f t="shared" si="2"/>
        <v>120</v>
      </c>
      <c r="I18" s="173">
        <f t="shared" si="3"/>
        <v>44</v>
      </c>
      <c r="J18" s="186">
        <v>30</v>
      </c>
      <c r="K18" s="186"/>
      <c r="L18" s="187">
        <v>14</v>
      </c>
      <c r="M18" s="486">
        <v>30</v>
      </c>
      <c r="N18" s="484">
        <f t="shared" si="1"/>
        <v>46</v>
      </c>
      <c r="O18" s="180"/>
      <c r="P18" s="188"/>
      <c r="Q18" s="180"/>
      <c r="R18" s="182">
        <v>3</v>
      </c>
      <c r="S18" s="189"/>
      <c r="T18" s="182"/>
      <c r="U18" s="44">
        <f>I18/H18</f>
        <v>0.36666666666666664</v>
      </c>
      <c r="V18" s="163"/>
      <c r="W18" s="163"/>
      <c r="X18" s="190"/>
      <c r="Y18" s="191"/>
      <c r="Z18" s="190"/>
      <c r="AA18" s="192">
        <v>4</v>
      </c>
      <c r="AB18" s="179"/>
      <c r="AC18" s="4"/>
    </row>
    <row r="19" spans="1:29" s="6" customFormat="1" ht="22.2" customHeight="1" x14ac:dyDescent="0.3">
      <c r="A19" s="740" t="s">
        <v>71</v>
      </c>
      <c r="B19" s="213" t="s">
        <v>186</v>
      </c>
      <c r="C19" s="214"/>
      <c r="D19" s="215">
        <v>4</v>
      </c>
      <c r="E19" s="215"/>
      <c r="F19" s="216"/>
      <c r="G19" s="171">
        <v>5</v>
      </c>
      <c r="H19" s="467">
        <f>G19*30</f>
        <v>150</v>
      </c>
      <c r="I19" s="173">
        <f>SUM(J19:L19)</f>
        <v>60</v>
      </c>
      <c r="J19" s="462">
        <v>60</v>
      </c>
      <c r="K19" s="158"/>
      <c r="L19" s="741" t="s">
        <v>212</v>
      </c>
      <c r="M19" s="487"/>
      <c r="N19" s="484">
        <f>H19-I19-M19</f>
        <v>90</v>
      </c>
      <c r="O19" s="214"/>
      <c r="P19" s="217"/>
      <c r="Q19" s="214"/>
      <c r="R19" s="742">
        <v>4</v>
      </c>
      <c r="S19" s="218"/>
      <c r="T19" s="219"/>
      <c r="U19" s="44">
        <f>I19/H19</f>
        <v>0.4</v>
      </c>
      <c r="V19" s="163"/>
      <c r="W19" s="163"/>
      <c r="X19" s="210"/>
      <c r="Y19" s="211"/>
      <c r="Z19" s="210"/>
      <c r="AA19" s="479">
        <v>5</v>
      </c>
      <c r="AB19" s="167"/>
      <c r="AC19" s="4"/>
    </row>
    <row r="20" spans="1:29" s="6" customFormat="1" ht="22.2" customHeight="1" thickBot="1" x14ac:dyDescent="0.35">
      <c r="A20" s="740" t="s">
        <v>73</v>
      </c>
      <c r="B20" s="213" t="s">
        <v>132</v>
      </c>
      <c r="C20" s="214"/>
      <c r="D20" s="215">
        <v>5</v>
      </c>
      <c r="E20" s="215"/>
      <c r="F20" s="216"/>
      <c r="G20" s="466">
        <v>3</v>
      </c>
      <c r="H20" s="467">
        <f t="shared" ref="H20" si="5">G20*30</f>
        <v>90</v>
      </c>
      <c r="I20" s="173">
        <f>SUM(J20:L20)</f>
        <v>30</v>
      </c>
      <c r="J20" s="462">
        <v>16</v>
      </c>
      <c r="K20" s="158"/>
      <c r="L20" s="159">
        <v>14</v>
      </c>
      <c r="M20" s="487"/>
      <c r="N20" s="484">
        <f t="shared" si="1"/>
        <v>60</v>
      </c>
      <c r="O20" s="214"/>
      <c r="P20" s="217"/>
      <c r="Q20" s="214"/>
      <c r="R20" s="502"/>
      <c r="S20" s="482">
        <v>2</v>
      </c>
      <c r="T20" s="219"/>
      <c r="U20" s="44">
        <f>I20/H20</f>
        <v>0.33333333333333331</v>
      </c>
      <c r="V20" s="163"/>
      <c r="W20" s="163"/>
      <c r="X20" s="210"/>
      <c r="Y20" s="211"/>
      <c r="Z20" s="210"/>
      <c r="AA20" s="166"/>
      <c r="AB20" s="477">
        <v>3</v>
      </c>
      <c r="AC20" s="4"/>
    </row>
    <row r="21" spans="1:29" ht="18.600000000000001" thickBot="1" x14ac:dyDescent="0.35">
      <c r="A21" s="220"/>
      <c r="B21" s="221" t="s">
        <v>74</v>
      </c>
      <c r="C21" s="222">
        <v>3</v>
      </c>
      <c r="D21" s="512">
        <v>10</v>
      </c>
      <c r="E21" s="223"/>
      <c r="F21" s="224"/>
      <c r="G21" s="225">
        <f>SUM(G11:G20)</f>
        <v>43</v>
      </c>
      <c r="H21" s="225">
        <f>SUM(H11:H20)</f>
        <v>1290</v>
      </c>
      <c r="I21" s="226">
        <f>SUM(I11:I20)</f>
        <v>504</v>
      </c>
      <c r="J21" s="227">
        <f>SUM(J11:J20)</f>
        <v>288</v>
      </c>
      <c r="K21" s="227">
        <f>SUM(K11:K20)</f>
        <v>0</v>
      </c>
      <c r="L21" s="228">
        <f>SUM(L11:L20)</f>
        <v>216</v>
      </c>
      <c r="M21" s="225">
        <f>SUM(M11:M20)</f>
        <v>90</v>
      </c>
      <c r="N21" s="225">
        <f>SUM(N11:N20)</f>
        <v>696</v>
      </c>
      <c r="O21" s="226">
        <f>SUM(O11:O20)</f>
        <v>7</v>
      </c>
      <c r="P21" s="228">
        <f>SUM(P11:P20)</f>
        <v>13</v>
      </c>
      <c r="Q21" s="226">
        <f>SUM(Q11:Q20)</f>
        <v>5</v>
      </c>
      <c r="R21" s="503">
        <f>SUM(R11:R20)</f>
        <v>7</v>
      </c>
      <c r="S21" s="229">
        <f>SUM(S11:S20)</f>
        <v>2</v>
      </c>
      <c r="T21" s="228">
        <f>SUM(T11:T20)</f>
        <v>0</v>
      </c>
      <c r="U21" s="230"/>
      <c r="V21" s="163"/>
      <c r="W21" s="163"/>
      <c r="X21" s="231"/>
      <c r="Y21" s="232"/>
      <c r="Z21" s="232"/>
      <c r="AA21" s="232"/>
      <c r="AB21" s="232"/>
      <c r="AC21" s="46"/>
    </row>
    <row r="22" spans="1:29" ht="18.600000000000001" thickBot="1" x14ac:dyDescent="0.35">
      <c r="A22" s="626" t="s">
        <v>76</v>
      </c>
      <c r="B22" s="627"/>
      <c r="C22" s="627"/>
      <c r="D22" s="627"/>
      <c r="E22" s="627"/>
      <c r="F22" s="627"/>
      <c r="G22" s="627"/>
      <c r="H22" s="627"/>
      <c r="I22" s="627"/>
      <c r="J22" s="627"/>
      <c r="K22" s="627"/>
      <c r="L22" s="627"/>
      <c r="M22" s="627"/>
      <c r="N22" s="627"/>
      <c r="O22" s="627"/>
      <c r="P22" s="627"/>
      <c r="Q22" s="627"/>
      <c r="R22" s="627"/>
      <c r="S22" s="627"/>
      <c r="T22" s="629"/>
      <c r="U22" s="206"/>
      <c r="V22" s="163"/>
      <c r="W22" s="163"/>
      <c r="X22" s="241"/>
      <c r="Y22" s="242"/>
      <c r="Z22" s="242"/>
      <c r="AA22" s="242"/>
      <c r="AB22" s="242"/>
      <c r="AC22" s="47"/>
    </row>
    <row r="23" spans="1:29" ht="18.600000000000001" thickBot="1" x14ac:dyDescent="0.35">
      <c r="A23" s="631" t="s">
        <v>123</v>
      </c>
      <c r="B23" s="628"/>
      <c r="C23" s="628"/>
      <c r="D23" s="628"/>
      <c r="E23" s="628"/>
      <c r="F23" s="628"/>
      <c r="G23" s="628"/>
      <c r="H23" s="628"/>
      <c r="I23" s="628"/>
      <c r="J23" s="628"/>
      <c r="K23" s="628"/>
      <c r="L23" s="628"/>
      <c r="M23" s="628"/>
      <c r="N23" s="628"/>
      <c r="O23" s="628"/>
      <c r="P23" s="628"/>
      <c r="Q23" s="628"/>
      <c r="R23" s="628"/>
      <c r="S23" s="628"/>
      <c r="T23" s="632"/>
      <c r="U23" s="206"/>
      <c r="V23" s="163"/>
      <c r="W23" s="163"/>
      <c r="X23" s="241"/>
      <c r="Y23" s="242"/>
      <c r="Z23" s="242"/>
      <c r="AA23" s="242"/>
      <c r="AB23" s="242"/>
      <c r="AC23" s="47"/>
    </row>
    <row r="24" spans="1:29" ht="18.600000000000001" thickBot="1" x14ac:dyDescent="0.35">
      <c r="A24" s="700" t="s">
        <v>77</v>
      </c>
      <c r="B24" s="430" t="s">
        <v>172</v>
      </c>
      <c r="C24" s="243">
        <v>1</v>
      </c>
      <c r="D24" s="244"/>
      <c r="E24" s="245"/>
      <c r="F24" s="246"/>
      <c r="G24" s="247">
        <v>4</v>
      </c>
      <c r="H24" s="248">
        <f t="shared" ref="H24:H43" si="6">G24*30</f>
        <v>120</v>
      </c>
      <c r="I24" s="249">
        <f t="shared" ref="I24:I28" si="7">SUM(J24:L24)</f>
        <v>44</v>
      </c>
      <c r="J24" s="250">
        <v>30</v>
      </c>
      <c r="K24" s="250">
        <v>14</v>
      </c>
      <c r="L24" s="251"/>
      <c r="M24" s="488">
        <v>30</v>
      </c>
      <c r="N24" s="488">
        <f>H24-I24-M24</f>
        <v>46</v>
      </c>
      <c r="O24" s="252">
        <v>3</v>
      </c>
      <c r="P24" s="253"/>
      <c r="Q24" s="254"/>
      <c r="R24" s="255"/>
      <c r="S24" s="252"/>
      <c r="T24" s="255"/>
      <c r="U24" s="206">
        <f>I24/H24</f>
        <v>0.36666666666666664</v>
      </c>
      <c r="V24" s="163"/>
      <c r="W24" s="163"/>
      <c r="X24" s="256">
        <v>4</v>
      </c>
      <c r="Y24" s="257"/>
      <c r="Z24" s="258"/>
      <c r="AA24" s="257"/>
      <c r="AB24" s="258"/>
      <c r="AC24" s="48"/>
    </row>
    <row r="25" spans="1:29" ht="21.75" customHeight="1" thickBot="1" x14ac:dyDescent="0.35">
      <c r="A25" s="700" t="s">
        <v>78</v>
      </c>
      <c r="B25" s="90" t="s">
        <v>129</v>
      </c>
      <c r="C25" s="468">
        <v>1</v>
      </c>
      <c r="D25" s="169"/>
      <c r="E25" s="169"/>
      <c r="F25" s="170"/>
      <c r="G25" s="171">
        <v>4</v>
      </c>
      <c r="H25" s="172">
        <f>G25*30</f>
        <v>120</v>
      </c>
      <c r="I25" s="290">
        <f>SUM(J25:L25)</f>
        <v>44</v>
      </c>
      <c r="J25" s="464">
        <v>14</v>
      </c>
      <c r="K25" s="174"/>
      <c r="L25" s="175">
        <v>30</v>
      </c>
      <c r="M25" s="488">
        <v>30</v>
      </c>
      <c r="N25" s="488">
        <f>H25-I25-M25</f>
        <v>46</v>
      </c>
      <c r="O25" s="468">
        <v>3</v>
      </c>
      <c r="P25" s="170"/>
      <c r="Q25" s="168"/>
      <c r="R25" s="170"/>
      <c r="S25" s="176"/>
      <c r="T25" s="177"/>
      <c r="U25" s="162">
        <f>I25/H25</f>
        <v>0.36666666666666664</v>
      </c>
      <c r="V25" s="163"/>
      <c r="W25" s="163"/>
      <c r="X25" s="475">
        <v>4</v>
      </c>
      <c r="Y25" s="165"/>
      <c r="Z25" s="164"/>
      <c r="AA25" s="166"/>
      <c r="AB25" s="167"/>
      <c r="AC25" s="43"/>
    </row>
    <row r="26" spans="1:29" ht="18.600000000000001" thickBot="1" x14ac:dyDescent="0.35">
      <c r="A26" s="700" t="s">
        <v>79</v>
      </c>
      <c r="B26" s="259" t="s">
        <v>104</v>
      </c>
      <c r="C26" s="260">
        <v>2</v>
      </c>
      <c r="D26" s="511">
        <v>1</v>
      </c>
      <c r="E26" s="262"/>
      <c r="F26" s="263"/>
      <c r="G26" s="730">
        <v>5</v>
      </c>
      <c r="H26" s="265">
        <f t="shared" si="6"/>
        <v>150</v>
      </c>
      <c r="I26" s="266">
        <f t="shared" si="7"/>
        <v>60</v>
      </c>
      <c r="J26" s="267">
        <v>30</v>
      </c>
      <c r="K26" s="267">
        <v>30</v>
      </c>
      <c r="L26" s="268"/>
      <c r="M26" s="488">
        <v>30</v>
      </c>
      <c r="N26" s="488">
        <f t="shared" ref="N26:N43" si="8">H26-I26-M26</f>
        <v>60</v>
      </c>
      <c r="O26" s="269">
        <v>2</v>
      </c>
      <c r="P26" s="514">
        <v>2</v>
      </c>
      <c r="Q26" s="271"/>
      <c r="R26" s="272"/>
      <c r="S26" s="269"/>
      <c r="T26" s="272"/>
      <c r="U26" s="206">
        <f>I26/H26</f>
        <v>0.4</v>
      </c>
      <c r="V26" s="163"/>
      <c r="W26" s="163"/>
      <c r="X26" s="273">
        <v>4</v>
      </c>
      <c r="Y26" s="274">
        <v>1</v>
      </c>
      <c r="Z26" s="275"/>
      <c r="AA26" s="274"/>
      <c r="AB26" s="275"/>
      <c r="AC26" s="49"/>
    </row>
    <row r="27" spans="1:29" s="6" customFormat="1" ht="22.2" customHeight="1" thickBot="1" x14ac:dyDescent="0.35">
      <c r="A27" s="700" t="s">
        <v>80</v>
      </c>
      <c r="B27" s="276" t="s">
        <v>137</v>
      </c>
      <c r="C27" s="180" t="s">
        <v>138</v>
      </c>
      <c r="D27" s="181"/>
      <c r="E27" s="181"/>
      <c r="F27" s="182"/>
      <c r="G27" s="183">
        <v>6</v>
      </c>
      <c r="H27" s="197">
        <f>G27*30</f>
        <v>180</v>
      </c>
      <c r="I27" s="266">
        <f t="shared" si="7"/>
        <v>90</v>
      </c>
      <c r="J27" s="277">
        <v>44</v>
      </c>
      <c r="K27" s="277"/>
      <c r="L27" s="277">
        <v>46</v>
      </c>
      <c r="M27" s="488">
        <v>60</v>
      </c>
      <c r="N27" s="488">
        <f t="shared" si="8"/>
        <v>30</v>
      </c>
      <c r="O27" s="180">
        <v>3</v>
      </c>
      <c r="P27" s="188">
        <v>3</v>
      </c>
      <c r="Q27" s="180"/>
      <c r="R27" s="182"/>
      <c r="S27" s="189"/>
      <c r="T27" s="182"/>
      <c r="U27" s="44">
        <f>I27/H27</f>
        <v>0.5</v>
      </c>
      <c r="V27" s="163"/>
      <c r="W27" s="163"/>
      <c r="X27" s="190">
        <v>3</v>
      </c>
      <c r="Y27" s="191">
        <v>3</v>
      </c>
      <c r="Z27" s="190"/>
      <c r="AA27" s="192"/>
      <c r="AB27" s="179"/>
      <c r="AC27" s="4"/>
    </row>
    <row r="28" spans="1:29" s="1" customFormat="1" ht="18.600000000000001" thickBot="1" x14ac:dyDescent="0.35">
      <c r="A28" s="700" t="s">
        <v>81</v>
      </c>
      <c r="B28" s="91" t="s">
        <v>107</v>
      </c>
      <c r="C28" s="278">
        <v>1.2</v>
      </c>
      <c r="D28" s="92"/>
      <c r="E28" s="279"/>
      <c r="F28" s="182"/>
      <c r="G28" s="281">
        <v>6</v>
      </c>
      <c r="H28" s="184">
        <f t="shared" si="6"/>
        <v>180</v>
      </c>
      <c r="I28" s="185">
        <f t="shared" si="7"/>
        <v>90</v>
      </c>
      <c r="J28" s="282">
        <v>40</v>
      </c>
      <c r="K28" s="282">
        <v>50</v>
      </c>
      <c r="L28" s="283"/>
      <c r="M28" s="488">
        <v>60</v>
      </c>
      <c r="N28" s="488">
        <f t="shared" si="8"/>
        <v>30</v>
      </c>
      <c r="O28" s="93">
        <v>3</v>
      </c>
      <c r="P28" s="284">
        <v>3</v>
      </c>
      <c r="Q28" s="285"/>
      <c r="R28" s="286"/>
      <c r="S28" s="93"/>
      <c r="T28" s="286"/>
      <c r="U28" s="206">
        <f>I28/H28</f>
        <v>0.5</v>
      </c>
      <c r="V28" s="207"/>
      <c r="W28" s="207"/>
      <c r="X28" s="287">
        <v>3</v>
      </c>
      <c r="Y28" s="288">
        <v>3</v>
      </c>
      <c r="Z28" s="289"/>
      <c r="AA28" s="288"/>
      <c r="AB28" s="289"/>
      <c r="AC28" s="50"/>
    </row>
    <row r="29" spans="1:29" s="6" customFormat="1" ht="22.2" customHeight="1" thickBot="1" x14ac:dyDescent="0.35">
      <c r="A29" s="700" t="s">
        <v>82</v>
      </c>
      <c r="B29" s="291" t="s">
        <v>72</v>
      </c>
      <c r="C29" s="214">
        <v>3</v>
      </c>
      <c r="D29" s="215">
        <v>1.2</v>
      </c>
      <c r="E29" s="215"/>
      <c r="F29" s="216"/>
      <c r="G29" s="471">
        <v>6</v>
      </c>
      <c r="H29" s="472">
        <f t="shared" ref="H29:H36" si="9">G29*30</f>
        <v>180</v>
      </c>
      <c r="I29" s="290">
        <f t="shared" ref="I29:I33" si="10">SUM(J29:L29)</f>
        <v>88</v>
      </c>
      <c r="J29" s="293"/>
      <c r="K29" s="293"/>
      <c r="L29" s="470">
        <v>88</v>
      </c>
      <c r="M29" s="488">
        <v>30</v>
      </c>
      <c r="N29" s="488">
        <f t="shared" si="8"/>
        <v>62</v>
      </c>
      <c r="O29" s="469">
        <v>2</v>
      </c>
      <c r="P29" s="470">
        <v>2</v>
      </c>
      <c r="Q29" s="469">
        <v>2</v>
      </c>
      <c r="R29" s="216"/>
      <c r="S29" s="204"/>
      <c r="T29" s="205"/>
      <c r="U29" s="44">
        <f>I29/H29</f>
        <v>0.48888888888888887</v>
      </c>
      <c r="V29" s="163"/>
      <c r="W29" s="163"/>
      <c r="X29" s="473">
        <v>1</v>
      </c>
      <c r="Y29" s="474">
        <v>4</v>
      </c>
      <c r="Z29" s="475">
        <v>1</v>
      </c>
      <c r="AA29" s="212"/>
      <c r="AB29" s="167"/>
      <c r="AC29" s="43"/>
    </row>
    <row r="30" spans="1:29" ht="26.25" customHeight="1" thickBot="1" x14ac:dyDescent="0.35">
      <c r="A30" s="700" t="s">
        <v>83</v>
      </c>
      <c r="B30" s="294" t="s">
        <v>166</v>
      </c>
      <c r="C30" s="278">
        <v>3</v>
      </c>
      <c r="D30" s="92"/>
      <c r="E30" s="279"/>
      <c r="F30" s="280"/>
      <c r="G30" s="281">
        <v>3</v>
      </c>
      <c r="H30" s="184">
        <f t="shared" si="9"/>
        <v>90</v>
      </c>
      <c r="I30" s="185">
        <f t="shared" si="10"/>
        <v>30</v>
      </c>
      <c r="J30" s="295">
        <v>16</v>
      </c>
      <c r="K30" s="282"/>
      <c r="L30" s="283">
        <v>14</v>
      </c>
      <c r="M30" s="488">
        <v>30</v>
      </c>
      <c r="N30" s="488">
        <f t="shared" si="8"/>
        <v>30</v>
      </c>
      <c r="O30" s="93"/>
      <c r="P30" s="284"/>
      <c r="Q30" s="285">
        <v>2</v>
      </c>
      <c r="R30" s="286"/>
      <c r="S30" s="93"/>
      <c r="T30" s="286"/>
      <c r="U30" s="206">
        <f>I30/H30</f>
        <v>0.33333333333333331</v>
      </c>
      <c r="V30" s="163"/>
      <c r="W30" s="163"/>
      <c r="X30" s="287"/>
      <c r="Y30" s="288"/>
      <c r="Z30" s="289">
        <v>3</v>
      </c>
      <c r="AA30" s="288"/>
      <c r="AB30" s="289"/>
      <c r="AC30" s="50"/>
    </row>
    <row r="31" spans="1:29" ht="18.600000000000001" thickBot="1" x14ac:dyDescent="0.35">
      <c r="A31" s="700" t="s">
        <v>84</v>
      </c>
      <c r="B31" s="294" t="s">
        <v>165</v>
      </c>
      <c r="C31" s="278"/>
      <c r="D31" s="92">
        <v>3</v>
      </c>
      <c r="E31" s="279"/>
      <c r="F31" s="280"/>
      <c r="G31" s="281">
        <v>3</v>
      </c>
      <c r="H31" s="184">
        <f t="shared" si="9"/>
        <v>90</v>
      </c>
      <c r="I31" s="185">
        <f t="shared" si="10"/>
        <v>30</v>
      </c>
      <c r="J31" s="295">
        <v>16</v>
      </c>
      <c r="K31" s="282"/>
      <c r="L31" s="283">
        <v>14</v>
      </c>
      <c r="M31" s="486"/>
      <c r="N31" s="488">
        <f t="shared" si="8"/>
        <v>60</v>
      </c>
      <c r="O31" s="93"/>
      <c r="P31" s="284"/>
      <c r="Q31" s="285">
        <v>2</v>
      </c>
      <c r="R31" s="286"/>
      <c r="S31" s="93"/>
      <c r="T31" s="286"/>
      <c r="U31" s="206">
        <f>I31/H31</f>
        <v>0.33333333333333331</v>
      </c>
      <c r="V31" s="163"/>
      <c r="W31" s="163"/>
      <c r="X31" s="287"/>
      <c r="Y31" s="288"/>
      <c r="Z31" s="289">
        <v>3</v>
      </c>
      <c r="AA31" s="288"/>
      <c r="AB31" s="289"/>
      <c r="AC31" s="50"/>
    </row>
    <row r="32" spans="1:29" ht="21" customHeight="1" thickBot="1" x14ac:dyDescent="0.35">
      <c r="A32" s="700" t="s">
        <v>85</v>
      </c>
      <c r="B32" s="259" t="s">
        <v>108</v>
      </c>
      <c r="C32" s="260">
        <v>4</v>
      </c>
      <c r="D32" s="261">
        <v>3</v>
      </c>
      <c r="E32" s="262"/>
      <c r="F32" s="263"/>
      <c r="G32" s="264">
        <v>5</v>
      </c>
      <c r="H32" s="265">
        <f t="shared" si="9"/>
        <v>150</v>
      </c>
      <c r="I32" s="266">
        <f t="shared" si="10"/>
        <v>74</v>
      </c>
      <c r="J32" s="267">
        <v>40</v>
      </c>
      <c r="K32" s="267">
        <v>34</v>
      </c>
      <c r="L32" s="296"/>
      <c r="M32" s="489">
        <v>30</v>
      </c>
      <c r="N32" s="488">
        <f t="shared" si="8"/>
        <v>46</v>
      </c>
      <c r="O32" s="269"/>
      <c r="P32" s="270"/>
      <c r="Q32" s="271">
        <v>3</v>
      </c>
      <c r="R32" s="515">
        <v>2</v>
      </c>
      <c r="S32" s="93"/>
      <c r="T32" s="286"/>
      <c r="U32" s="206">
        <f>I32/H32</f>
        <v>0.49333333333333335</v>
      </c>
      <c r="V32" s="163"/>
      <c r="W32" s="163"/>
      <c r="X32" s="273"/>
      <c r="Y32" s="274"/>
      <c r="Z32" s="275">
        <v>3</v>
      </c>
      <c r="AA32" s="274">
        <v>2</v>
      </c>
      <c r="AB32" s="275"/>
      <c r="AC32" s="49"/>
    </row>
    <row r="33" spans="1:34" ht="20.399999999999999" customHeight="1" thickBot="1" x14ac:dyDescent="0.35">
      <c r="A33" s="700" t="s">
        <v>86</v>
      </c>
      <c r="B33" s="91" t="s">
        <v>113</v>
      </c>
      <c r="C33" s="297">
        <v>4</v>
      </c>
      <c r="D33" s="298">
        <v>3</v>
      </c>
      <c r="E33" s="299"/>
      <c r="F33" s="300"/>
      <c r="G33" s="731">
        <v>5</v>
      </c>
      <c r="H33" s="184">
        <f t="shared" si="9"/>
        <v>150</v>
      </c>
      <c r="I33" s="185">
        <f t="shared" si="10"/>
        <v>90</v>
      </c>
      <c r="J33" s="282">
        <v>50</v>
      </c>
      <c r="K33" s="282">
        <v>40</v>
      </c>
      <c r="L33" s="302"/>
      <c r="M33" s="489">
        <v>30</v>
      </c>
      <c r="N33" s="488">
        <f t="shared" si="8"/>
        <v>30</v>
      </c>
      <c r="O33" s="295"/>
      <c r="P33" s="283"/>
      <c r="Q33" s="303">
        <v>4</v>
      </c>
      <c r="R33" s="286">
        <v>2</v>
      </c>
      <c r="S33" s="304"/>
      <c r="T33" s="305"/>
      <c r="U33" s="206">
        <f>I33/H33</f>
        <v>0.6</v>
      </c>
      <c r="V33" s="163"/>
      <c r="W33" s="163"/>
      <c r="X33" s="287"/>
      <c r="Y33" s="288"/>
      <c r="Z33" s="289">
        <v>2</v>
      </c>
      <c r="AA33" s="288">
        <v>3</v>
      </c>
      <c r="AB33" s="289"/>
      <c r="AC33" s="50"/>
      <c r="AG33" s="630"/>
      <c r="AH33" s="630"/>
    </row>
    <row r="34" spans="1:34" ht="20.399999999999999" customHeight="1" thickBot="1" x14ac:dyDescent="0.35">
      <c r="A34" s="700" t="s">
        <v>157</v>
      </c>
      <c r="B34" s="91" t="s">
        <v>110</v>
      </c>
      <c r="C34" s="297">
        <v>4</v>
      </c>
      <c r="D34" s="298">
        <v>3</v>
      </c>
      <c r="E34" s="299"/>
      <c r="F34" s="300"/>
      <c r="G34" s="301">
        <v>5</v>
      </c>
      <c r="H34" s="184">
        <f t="shared" si="9"/>
        <v>150</v>
      </c>
      <c r="I34" s="185">
        <f t="shared" ref="I34:I35" si="11">SUM(J34:L34)</f>
        <v>52</v>
      </c>
      <c r="J34" s="282">
        <v>26</v>
      </c>
      <c r="K34" s="282">
        <v>26</v>
      </c>
      <c r="L34" s="302"/>
      <c r="M34" s="489">
        <v>30</v>
      </c>
      <c r="N34" s="488">
        <f t="shared" si="8"/>
        <v>68</v>
      </c>
      <c r="O34" s="295"/>
      <c r="P34" s="283"/>
      <c r="Q34" s="306">
        <v>1.5</v>
      </c>
      <c r="R34" s="286">
        <v>2</v>
      </c>
      <c r="S34" s="304"/>
      <c r="T34" s="305"/>
      <c r="U34" s="206">
        <f>I34/H34</f>
        <v>0.34666666666666668</v>
      </c>
      <c r="V34" s="163"/>
      <c r="W34" s="163"/>
      <c r="X34" s="287"/>
      <c r="Y34" s="288"/>
      <c r="Z34" s="289">
        <v>2</v>
      </c>
      <c r="AA34" s="288">
        <v>3</v>
      </c>
      <c r="AB34" s="289"/>
      <c r="AC34" s="50"/>
      <c r="AG34" s="630"/>
      <c r="AH34" s="630"/>
    </row>
    <row r="35" spans="1:34" s="6" customFormat="1" ht="22.2" customHeight="1" thickBot="1" x14ac:dyDescent="0.35">
      <c r="A35" s="700" t="s">
        <v>158</v>
      </c>
      <c r="B35" s="431" t="s">
        <v>198</v>
      </c>
      <c r="C35" s="180"/>
      <c r="D35" s="181">
        <v>4</v>
      </c>
      <c r="E35" s="181"/>
      <c r="F35" s="182"/>
      <c r="G35" s="183">
        <v>3</v>
      </c>
      <c r="H35" s="184">
        <f t="shared" si="9"/>
        <v>90</v>
      </c>
      <c r="I35" s="185">
        <f t="shared" si="11"/>
        <v>30</v>
      </c>
      <c r="J35" s="186">
        <v>16</v>
      </c>
      <c r="K35" s="186"/>
      <c r="L35" s="187">
        <v>14</v>
      </c>
      <c r="M35" s="486"/>
      <c r="N35" s="488">
        <f t="shared" si="8"/>
        <v>60</v>
      </c>
      <c r="O35" s="180"/>
      <c r="P35" s="188"/>
      <c r="Q35" s="180"/>
      <c r="R35" s="182">
        <v>2</v>
      </c>
      <c r="S35" s="307"/>
      <c r="T35" s="308"/>
      <c r="U35" s="44">
        <f>I35/H35</f>
        <v>0.33333333333333331</v>
      </c>
      <c r="V35" s="207"/>
      <c r="W35" s="207"/>
      <c r="X35" s="190"/>
      <c r="Y35" s="191"/>
      <c r="Z35" s="190"/>
      <c r="AA35" s="192">
        <v>3</v>
      </c>
      <c r="AB35" s="179"/>
      <c r="AC35" s="4"/>
    </row>
    <row r="36" spans="1:34" ht="18.600000000000001" thickBot="1" x14ac:dyDescent="0.35">
      <c r="A36" s="700" t="s">
        <v>159</v>
      </c>
      <c r="B36" s="91" t="s">
        <v>112</v>
      </c>
      <c r="C36" s="278">
        <v>4</v>
      </c>
      <c r="D36" s="92"/>
      <c r="E36" s="279"/>
      <c r="F36" s="280"/>
      <c r="G36" s="281">
        <v>3</v>
      </c>
      <c r="H36" s="184">
        <f t="shared" si="9"/>
        <v>90</v>
      </c>
      <c r="I36" s="185">
        <f>SUM(J36:L36)</f>
        <v>46</v>
      </c>
      <c r="J36" s="295">
        <v>30</v>
      </c>
      <c r="K36" s="282">
        <v>16</v>
      </c>
      <c r="L36" s="283"/>
      <c r="M36" s="490">
        <v>30</v>
      </c>
      <c r="N36" s="488">
        <f t="shared" si="8"/>
        <v>14</v>
      </c>
      <c r="O36" s="93"/>
      <c r="P36" s="284"/>
      <c r="Q36" s="285"/>
      <c r="R36" s="286">
        <v>3</v>
      </c>
      <c r="S36" s="93"/>
      <c r="T36" s="286"/>
      <c r="U36" s="206">
        <f>I36/H36</f>
        <v>0.51111111111111107</v>
      </c>
      <c r="V36" s="163"/>
      <c r="W36" s="163"/>
      <c r="X36" s="287"/>
      <c r="Y36" s="288"/>
      <c r="Z36" s="289"/>
      <c r="AA36" s="288">
        <v>3</v>
      </c>
      <c r="AB36" s="289"/>
      <c r="AC36" s="288"/>
    </row>
    <row r="37" spans="1:34" ht="18.600000000000001" thickBot="1" x14ac:dyDescent="0.35">
      <c r="A37" s="700" t="s">
        <v>160</v>
      </c>
      <c r="B37" s="294" t="s">
        <v>167</v>
      </c>
      <c r="C37" s="278"/>
      <c r="D37" s="523">
        <v>4</v>
      </c>
      <c r="E37" s="279"/>
      <c r="F37" s="280"/>
      <c r="G37" s="281">
        <v>3</v>
      </c>
      <c r="H37" s="184">
        <f t="shared" ref="H37:H41" si="12">G37*30</f>
        <v>90</v>
      </c>
      <c r="I37" s="185">
        <f t="shared" ref="I37:I41" si="13">SUM(J37:L37)</f>
        <v>30</v>
      </c>
      <c r="J37" s="295">
        <v>16</v>
      </c>
      <c r="K37" s="282"/>
      <c r="L37" s="283">
        <v>14</v>
      </c>
      <c r="M37" s="490">
        <v>30</v>
      </c>
      <c r="N37" s="488">
        <f t="shared" si="8"/>
        <v>30</v>
      </c>
      <c r="O37" s="93"/>
      <c r="P37" s="284"/>
      <c r="Q37" s="285"/>
      <c r="R37" s="286">
        <v>2</v>
      </c>
      <c r="S37" s="93"/>
      <c r="T37" s="286"/>
      <c r="U37" s="206">
        <f>I37/H37</f>
        <v>0.33333333333333331</v>
      </c>
      <c r="V37" s="163"/>
      <c r="W37" s="163"/>
      <c r="X37" s="287"/>
      <c r="Y37" s="288"/>
      <c r="Z37" s="289"/>
      <c r="AA37" s="288">
        <v>3</v>
      </c>
      <c r="AB37" s="289"/>
      <c r="AC37" s="288"/>
    </row>
    <row r="38" spans="1:34" ht="18.600000000000001" thickBot="1" x14ac:dyDescent="0.35">
      <c r="A38" s="700" t="s">
        <v>162</v>
      </c>
      <c r="B38" s="91" t="s">
        <v>106</v>
      </c>
      <c r="C38" s="278">
        <v>5</v>
      </c>
      <c r="D38" s="92"/>
      <c r="E38" s="279"/>
      <c r="F38" s="280"/>
      <c r="G38" s="281">
        <v>4</v>
      </c>
      <c r="H38" s="184">
        <f>G38*30</f>
        <v>120</v>
      </c>
      <c r="I38" s="185">
        <f>SUM(J38:L38)</f>
        <v>44</v>
      </c>
      <c r="J38" s="282">
        <v>30</v>
      </c>
      <c r="K38" s="282">
        <v>14</v>
      </c>
      <c r="L38" s="283"/>
      <c r="M38" s="490">
        <v>30</v>
      </c>
      <c r="N38" s="488">
        <f>H38-I38-M38</f>
        <v>46</v>
      </c>
      <c r="O38" s="93"/>
      <c r="P38" s="284"/>
      <c r="Q38" s="285"/>
      <c r="R38" s="286"/>
      <c r="S38" s="93">
        <v>3</v>
      </c>
      <c r="T38" s="286"/>
      <c r="U38" s="206">
        <f>I38/H38</f>
        <v>0.36666666666666664</v>
      </c>
      <c r="V38" s="163"/>
      <c r="W38" s="163"/>
      <c r="X38" s="287"/>
      <c r="Y38" s="288"/>
      <c r="Z38" s="289"/>
      <c r="AA38" s="288"/>
      <c r="AB38" s="289">
        <v>4</v>
      </c>
      <c r="AC38" s="288"/>
    </row>
    <row r="39" spans="1:34" ht="18.600000000000001" thickBot="1" x14ac:dyDescent="0.35">
      <c r="A39" s="700" t="s">
        <v>163</v>
      </c>
      <c r="B39" s="91" t="s">
        <v>134</v>
      </c>
      <c r="C39" s="278">
        <v>6</v>
      </c>
      <c r="D39" s="92">
        <v>5</v>
      </c>
      <c r="E39" s="279"/>
      <c r="F39" s="280"/>
      <c r="G39" s="281">
        <v>6</v>
      </c>
      <c r="H39" s="184">
        <f>G39*30</f>
        <v>180</v>
      </c>
      <c r="I39" s="185">
        <f>SUM(J39:L39)</f>
        <v>60</v>
      </c>
      <c r="J39" s="282">
        <v>30</v>
      </c>
      <c r="K39" s="282">
        <v>30</v>
      </c>
      <c r="L39" s="283"/>
      <c r="M39" s="490">
        <v>30</v>
      </c>
      <c r="N39" s="488">
        <f t="shared" si="8"/>
        <v>90</v>
      </c>
      <c r="O39" s="93"/>
      <c r="P39" s="284"/>
      <c r="Q39" s="285"/>
      <c r="R39" s="286"/>
      <c r="S39" s="93">
        <v>3</v>
      </c>
      <c r="T39" s="516">
        <v>2</v>
      </c>
      <c r="U39" s="206">
        <f>I39/H39</f>
        <v>0.33333333333333331</v>
      </c>
      <c r="V39" s="163"/>
      <c r="W39" s="163"/>
      <c r="X39" s="287"/>
      <c r="Y39" s="288"/>
      <c r="Z39" s="289"/>
      <c r="AA39" s="288"/>
      <c r="AB39" s="289">
        <v>4</v>
      </c>
      <c r="AC39" s="288">
        <v>2</v>
      </c>
      <c r="AG39" s="51"/>
    </row>
    <row r="40" spans="1:34" ht="20.25" customHeight="1" thickBot="1" x14ac:dyDescent="0.35">
      <c r="A40" s="700" t="s">
        <v>164</v>
      </c>
      <c r="B40" s="91" t="s">
        <v>105</v>
      </c>
      <c r="C40" s="278">
        <v>6</v>
      </c>
      <c r="D40" s="92">
        <v>5</v>
      </c>
      <c r="E40" s="279"/>
      <c r="F40" s="280"/>
      <c r="G40" s="281">
        <v>5</v>
      </c>
      <c r="H40" s="184">
        <f>G40*30</f>
        <v>150</v>
      </c>
      <c r="I40" s="185">
        <f>SUM(J40:L40)</f>
        <v>44</v>
      </c>
      <c r="J40" s="295">
        <v>30</v>
      </c>
      <c r="K40" s="282">
        <v>14</v>
      </c>
      <c r="L40" s="283"/>
      <c r="M40" s="490">
        <v>30</v>
      </c>
      <c r="N40" s="488">
        <f>H40-I40-M40</f>
        <v>76</v>
      </c>
      <c r="O40" s="93"/>
      <c r="P40" s="284"/>
      <c r="Q40" s="285"/>
      <c r="R40" s="286"/>
      <c r="S40" s="93">
        <v>1</v>
      </c>
      <c r="T40" s="286">
        <v>4</v>
      </c>
      <c r="U40" s="206">
        <f>I40/H40</f>
        <v>0.29333333333333333</v>
      </c>
      <c r="V40" s="163"/>
      <c r="W40" s="163"/>
      <c r="X40" s="287"/>
      <c r="Y40" s="288"/>
      <c r="Z40" s="289"/>
      <c r="AA40" s="288"/>
      <c r="AB40" s="289">
        <v>1</v>
      </c>
      <c r="AC40" s="288">
        <v>4</v>
      </c>
    </row>
    <row r="41" spans="1:34" ht="18.600000000000001" thickBot="1" x14ac:dyDescent="0.35">
      <c r="A41" s="700" t="s">
        <v>168</v>
      </c>
      <c r="B41" s="294" t="s">
        <v>196</v>
      </c>
      <c r="C41" s="278">
        <v>6</v>
      </c>
      <c r="D41" s="92"/>
      <c r="E41" s="279"/>
      <c r="F41" s="280"/>
      <c r="G41" s="281">
        <v>4</v>
      </c>
      <c r="H41" s="184">
        <f t="shared" si="12"/>
        <v>120</v>
      </c>
      <c r="I41" s="185">
        <f t="shared" si="13"/>
        <v>40</v>
      </c>
      <c r="J41" s="295">
        <v>26</v>
      </c>
      <c r="K41" s="282"/>
      <c r="L41" s="283">
        <v>14</v>
      </c>
      <c r="M41" s="490">
        <v>30</v>
      </c>
      <c r="N41" s="488">
        <f t="shared" si="8"/>
        <v>50</v>
      </c>
      <c r="O41" s="93"/>
      <c r="P41" s="284"/>
      <c r="Q41" s="285"/>
      <c r="R41" s="286"/>
      <c r="S41" s="93"/>
      <c r="T41" s="286">
        <v>5</v>
      </c>
      <c r="U41" s="206">
        <f>I41/H41</f>
        <v>0.33333333333333331</v>
      </c>
      <c r="V41" s="163"/>
      <c r="W41" s="163"/>
      <c r="X41" s="287"/>
      <c r="Y41" s="288"/>
      <c r="Z41" s="289"/>
      <c r="AA41" s="288"/>
      <c r="AB41" s="289"/>
      <c r="AC41" s="288">
        <v>4</v>
      </c>
    </row>
    <row r="42" spans="1:34" s="6" customFormat="1" ht="30" customHeight="1" thickBot="1" x14ac:dyDescent="0.35">
      <c r="A42" s="700" t="s">
        <v>161</v>
      </c>
      <c r="B42" s="90" t="s">
        <v>119</v>
      </c>
      <c r="C42" s="214"/>
      <c r="D42" s="215">
        <v>6</v>
      </c>
      <c r="E42" s="309"/>
      <c r="F42" s="310"/>
      <c r="G42" s="292">
        <v>3</v>
      </c>
      <c r="H42" s="311">
        <f>G42*30</f>
        <v>90</v>
      </c>
      <c r="I42" s="290">
        <f>SUM(J42:L42)</f>
        <v>32</v>
      </c>
      <c r="J42" s="293">
        <v>16</v>
      </c>
      <c r="K42" s="293"/>
      <c r="L42" s="217">
        <v>16</v>
      </c>
      <c r="M42" s="493"/>
      <c r="N42" s="488">
        <f t="shared" si="8"/>
        <v>58</v>
      </c>
      <c r="O42" s="214"/>
      <c r="P42" s="209"/>
      <c r="Q42" s="214"/>
      <c r="R42" s="170"/>
      <c r="S42" s="204"/>
      <c r="T42" s="205">
        <v>4</v>
      </c>
      <c r="U42" s="44">
        <f>I42/H42</f>
        <v>0.35555555555555557</v>
      </c>
      <c r="V42" s="207"/>
      <c r="W42" s="207"/>
      <c r="X42" s="210"/>
      <c r="Y42" s="211"/>
      <c r="Z42" s="210"/>
      <c r="AA42" s="166"/>
      <c r="AB42" s="167"/>
      <c r="AC42" s="192">
        <v>3</v>
      </c>
    </row>
    <row r="43" spans="1:34" ht="39" customHeight="1" thickBot="1" x14ac:dyDescent="0.35">
      <c r="A43" s="701" t="s">
        <v>169</v>
      </c>
      <c r="B43" s="702" t="s">
        <v>173</v>
      </c>
      <c r="C43" s="703"/>
      <c r="D43" s="704">
        <v>6</v>
      </c>
      <c r="E43" s="704"/>
      <c r="F43" s="705"/>
      <c r="G43" s="706">
        <v>5</v>
      </c>
      <c r="H43" s="707">
        <f t="shared" si="6"/>
        <v>150</v>
      </c>
      <c r="I43" s="345">
        <f>J43+K43+L43</f>
        <v>48</v>
      </c>
      <c r="J43" s="708">
        <v>30</v>
      </c>
      <c r="K43" s="709">
        <v>18</v>
      </c>
      <c r="L43" s="710"/>
      <c r="M43" s="496"/>
      <c r="N43" s="711">
        <f t="shared" si="8"/>
        <v>102</v>
      </c>
      <c r="O43" s="708"/>
      <c r="P43" s="710"/>
      <c r="Q43" s="712"/>
      <c r="R43" s="504"/>
      <c r="S43" s="713"/>
      <c r="T43" s="504">
        <v>6</v>
      </c>
      <c r="U43" s="206">
        <f>I43/H43</f>
        <v>0.32</v>
      </c>
      <c r="V43" s="163"/>
      <c r="W43" s="163"/>
      <c r="X43" s="314"/>
      <c r="Y43" s="315"/>
      <c r="Z43" s="316"/>
      <c r="AA43" s="315"/>
      <c r="AB43" s="317"/>
      <c r="AC43" s="315">
        <v>5</v>
      </c>
    </row>
    <row r="44" spans="1:34" ht="36" x14ac:dyDescent="0.3">
      <c r="A44" s="736" t="s">
        <v>208</v>
      </c>
      <c r="B44" s="737" t="s">
        <v>210</v>
      </c>
      <c r="C44" s="715"/>
      <c r="D44" s="716"/>
      <c r="E44" s="716"/>
      <c r="F44" s="716">
        <v>2</v>
      </c>
      <c r="G44" s="717">
        <v>1</v>
      </c>
      <c r="H44" s="718">
        <f>G44*30</f>
        <v>30</v>
      </c>
      <c r="I44" s="249"/>
      <c r="J44" s="250"/>
      <c r="K44" s="250"/>
      <c r="L44" s="719"/>
      <c r="M44" s="492"/>
      <c r="N44" s="492">
        <f>H44-I44</f>
        <v>30</v>
      </c>
      <c r="O44" s="249"/>
      <c r="P44" s="251"/>
      <c r="Q44" s="720"/>
      <c r="R44" s="255"/>
      <c r="S44" s="249"/>
      <c r="T44" s="721"/>
      <c r="U44" s="206"/>
      <c r="V44" s="163"/>
      <c r="W44" s="163"/>
      <c r="X44" s="273"/>
      <c r="Y44" s="274">
        <v>1</v>
      </c>
      <c r="Z44" s="275"/>
      <c r="AA44" s="274"/>
      <c r="AB44" s="275"/>
      <c r="AC44" s="274"/>
    </row>
    <row r="45" spans="1:34" ht="36.6" thickBot="1" x14ac:dyDescent="0.35">
      <c r="A45" s="738" t="s">
        <v>209</v>
      </c>
      <c r="B45" s="739" t="s">
        <v>211</v>
      </c>
      <c r="C45" s="722"/>
      <c r="D45" s="723"/>
      <c r="E45" s="723"/>
      <c r="F45" s="723">
        <v>4</v>
      </c>
      <c r="G45" s="724">
        <v>1</v>
      </c>
      <c r="H45" s="725">
        <f>G45*30</f>
        <v>30</v>
      </c>
      <c r="I45" s="312"/>
      <c r="J45" s="726"/>
      <c r="K45" s="726"/>
      <c r="L45" s="727"/>
      <c r="M45" s="494"/>
      <c r="N45" s="494">
        <f>H45-I45</f>
        <v>30</v>
      </c>
      <c r="O45" s="312"/>
      <c r="P45" s="728"/>
      <c r="Q45" s="729"/>
      <c r="R45" s="313"/>
      <c r="S45" s="312"/>
      <c r="T45" s="727"/>
      <c r="U45" s="206"/>
      <c r="V45" s="163"/>
      <c r="W45" s="163"/>
      <c r="X45" s="287"/>
      <c r="Y45" s="288"/>
      <c r="Z45" s="289"/>
      <c r="AA45" s="288">
        <v>1</v>
      </c>
      <c r="AB45" s="289"/>
      <c r="AC45" s="288"/>
    </row>
    <row r="46" spans="1:34" x14ac:dyDescent="0.3">
      <c r="A46" s="714" t="s">
        <v>87</v>
      </c>
      <c r="B46" s="318" t="s">
        <v>156</v>
      </c>
      <c r="C46" s="319"/>
      <c r="D46" s="320">
        <v>2</v>
      </c>
      <c r="E46" s="321"/>
      <c r="F46" s="270"/>
      <c r="G46" s="322">
        <v>6</v>
      </c>
      <c r="H46" s="323">
        <f>G46*30</f>
        <v>180</v>
      </c>
      <c r="I46" s="266"/>
      <c r="J46" s="267"/>
      <c r="K46" s="267"/>
      <c r="L46" s="324"/>
      <c r="M46" s="495"/>
      <c r="N46" s="495">
        <f>H46-I46</f>
        <v>180</v>
      </c>
      <c r="O46" s="266"/>
      <c r="P46" s="268"/>
      <c r="Q46" s="325"/>
      <c r="R46" s="272"/>
      <c r="S46" s="266"/>
      <c r="T46" s="326"/>
      <c r="U46" s="206"/>
      <c r="V46" s="163"/>
      <c r="W46" s="163"/>
      <c r="X46" s="273">
        <v>3</v>
      </c>
      <c r="Y46" s="274">
        <v>3</v>
      </c>
      <c r="Z46" s="275"/>
      <c r="AA46" s="274"/>
      <c r="AB46" s="275"/>
      <c r="AC46" s="274"/>
    </row>
    <row r="47" spans="1:34" x14ac:dyDescent="0.3">
      <c r="A47" s="327" t="s">
        <v>88</v>
      </c>
      <c r="B47" s="328" t="s">
        <v>89</v>
      </c>
      <c r="C47" s="329"/>
      <c r="D47" s="181">
        <v>4</v>
      </c>
      <c r="E47" s="330"/>
      <c r="F47" s="331"/>
      <c r="G47" s="332">
        <v>6</v>
      </c>
      <c r="H47" s="333">
        <f>G47*30</f>
        <v>180</v>
      </c>
      <c r="I47" s="185"/>
      <c r="J47" s="334"/>
      <c r="K47" s="334"/>
      <c r="L47" s="335"/>
      <c r="M47" s="490"/>
      <c r="N47" s="490">
        <f>H47-I47</f>
        <v>180</v>
      </c>
      <c r="O47" s="185"/>
      <c r="P47" s="302"/>
      <c r="Q47" s="336"/>
      <c r="R47" s="286"/>
      <c r="S47" s="185"/>
      <c r="T47" s="335"/>
      <c r="U47" s="206"/>
      <c r="V47" s="163"/>
      <c r="W47" s="163"/>
      <c r="X47" s="287"/>
      <c r="Y47" s="288"/>
      <c r="Z47" s="289">
        <v>3</v>
      </c>
      <c r="AA47" s="288">
        <v>3</v>
      </c>
      <c r="AB47" s="289"/>
      <c r="AC47" s="288"/>
    </row>
    <row r="48" spans="1:34" x14ac:dyDescent="0.3">
      <c r="A48" s="327" t="s">
        <v>90</v>
      </c>
      <c r="B48" s="328" t="s">
        <v>188</v>
      </c>
      <c r="C48" s="329"/>
      <c r="D48" s="337">
        <v>6</v>
      </c>
      <c r="E48" s="330"/>
      <c r="F48" s="331"/>
      <c r="G48" s="332">
        <v>6</v>
      </c>
      <c r="H48" s="333">
        <f>G48*30</f>
        <v>180</v>
      </c>
      <c r="I48" s="185"/>
      <c r="J48" s="334"/>
      <c r="K48" s="334"/>
      <c r="L48" s="335"/>
      <c r="M48" s="490"/>
      <c r="N48" s="490">
        <f>H48-I48</f>
        <v>180</v>
      </c>
      <c r="O48" s="185"/>
      <c r="P48" s="302"/>
      <c r="Q48" s="336"/>
      <c r="R48" s="286"/>
      <c r="S48" s="185"/>
      <c r="T48" s="335"/>
      <c r="U48" s="206"/>
      <c r="V48" s="163"/>
      <c r="W48" s="163"/>
      <c r="X48" s="287"/>
      <c r="Y48" s="288"/>
      <c r="Z48" s="289"/>
      <c r="AA48" s="288"/>
      <c r="AB48" s="289">
        <v>3</v>
      </c>
      <c r="AC48" s="288">
        <v>3</v>
      </c>
    </row>
    <row r="49" spans="1:33" ht="18.600000000000001" thickBot="1" x14ac:dyDescent="0.35">
      <c r="A49" s="338"/>
      <c r="B49" s="339" t="s">
        <v>91</v>
      </c>
      <c r="C49" s="340"/>
      <c r="D49" s="341"/>
      <c r="E49" s="341">
        <v>6</v>
      </c>
      <c r="F49" s="342"/>
      <c r="G49" s="343">
        <v>9</v>
      </c>
      <c r="H49" s="344">
        <f>G49*30</f>
        <v>270</v>
      </c>
      <c r="I49" s="345"/>
      <c r="J49" s="346"/>
      <c r="K49" s="346"/>
      <c r="L49" s="347"/>
      <c r="M49" s="496"/>
      <c r="N49" s="496">
        <f>H49-I49</f>
        <v>270</v>
      </c>
      <c r="O49" s="345"/>
      <c r="P49" s="348"/>
      <c r="Q49" s="349"/>
      <c r="R49" s="504"/>
      <c r="S49" s="345"/>
      <c r="T49" s="347"/>
      <c r="U49" s="206"/>
      <c r="V49" s="163"/>
      <c r="W49" s="163"/>
      <c r="X49" s="314"/>
      <c r="Y49" s="315"/>
      <c r="Z49" s="317"/>
      <c r="AA49" s="315"/>
      <c r="AB49" s="317"/>
      <c r="AC49" s="315">
        <v>9</v>
      </c>
    </row>
    <row r="50" spans="1:33" ht="18.600000000000001" thickBot="1" x14ac:dyDescent="0.35">
      <c r="A50" s="350"/>
      <c r="B50" s="351" t="s">
        <v>92</v>
      </c>
      <c r="C50" s="525">
        <v>17</v>
      </c>
      <c r="D50" s="525">
        <v>16</v>
      </c>
      <c r="E50" s="352">
        <v>1</v>
      </c>
      <c r="F50" s="518">
        <v>2</v>
      </c>
      <c r="G50" s="351">
        <f>SUM(G24:G49)</f>
        <v>117</v>
      </c>
      <c r="H50" s="351">
        <f>SUM(H24:H49)</f>
        <v>3510</v>
      </c>
      <c r="I50" s="354">
        <f>SUM(I24:I49)</f>
        <v>1066</v>
      </c>
      <c r="J50" s="355">
        <f>SUM(J24:J49)</f>
        <v>530</v>
      </c>
      <c r="K50" s="355">
        <f>SUM(K24:K49)</f>
        <v>286</v>
      </c>
      <c r="L50" s="356">
        <f>SUM(L24:L49)</f>
        <v>250</v>
      </c>
      <c r="M50" s="351">
        <f>SUM(M24:M49)</f>
        <v>540</v>
      </c>
      <c r="N50" s="351">
        <f>SUM(N24:N49)</f>
        <v>1904</v>
      </c>
      <c r="O50" s="354">
        <f>SUM(O24:O49)</f>
        <v>16</v>
      </c>
      <c r="P50" s="356">
        <f>SUM(P24:P49)</f>
        <v>10</v>
      </c>
      <c r="Q50" s="354">
        <f>SUM(Q24:Q49)</f>
        <v>14.5</v>
      </c>
      <c r="R50" s="356">
        <f>SUM(R24:R49)</f>
        <v>13</v>
      </c>
      <c r="S50" s="354">
        <f>SUM(S24:S49)</f>
        <v>7</v>
      </c>
      <c r="T50" s="356">
        <f>SUM(T24:T49)</f>
        <v>21</v>
      </c>
      <c r="U50" s="206"/>
      <c r="V50" s="163"/>
      <c r="W50" s="163"/>
      <c r="X50" s="357"/>
      <c r="Y50" s="358"/>
      <c r="Z50" s="358"/>
      <c r="AA50" s="358"/>
      <c r="AB50" s="358"/>
      <c r="AC50" s="497"/>
    </row>
    <row r="51" spans="1:33" ht="18.600000000000001" thickBot="1" x14ac:dyDescent="0.35">
      <c r="A51" s="687" t="s">
        <v>200</v>
      </c>
      <c r="B51" s="688"/>
      <c r="C51" s="688"/>
      <c r="D51" s="688"/>
      <c r="E51" s="688"/>
      <c r="F51" s="688"/>
      <c r="G51" s="688"/>
      <c r="H51" s="688"/>
      <c r="I51" s="688"/>
      <c r="J51" s="688"/>
      <c r="K51" s="688"/>
      <c r="L51" s="688"/>
      <c r="M51" s="688"/>
      <c r="N51" s="688"/>
      <c r="O51" s="688"/>
      <c r="P51" s="688"/>
      <c r="Q51" s="688"/>
      <c r="R51" s="688"/>
      <c r="S51" s="688"/>
      <c r="T51" s="689"/>
      <c r="U51" s="230"/>
      <c r="V51" s="163"/>
      <c r="W51" s="163"/>
      <c r="X51" s="357"/>
      <c r="Y51" s="358"/>
      <c r="Z51" s="358"/>
      <c r="AA51" s="358"/>
      <c r="AB51" s="358"/>
      <c r="AC51" s="497"/>
    </row>
    <row r="52" spans="1:33" ht="18" customHeight="1" thickBot="1" x14ac:dyDescent="0.35">
      <c r="A52" s="699" t="s">
        <v>201</v>
      </c>
      <c r="B52" s="696" t="s">
        <v>205</v>
      </c>
      <c r="C52" s="359"/>
      <c r="D52" s="360">
        <v>3</v>
      </c>
      <c r="E52" s="361"/>
      <c r="F52" s="362"/>
      <c r="G52" s="363">
        <v>5</v>
      </c>
      <c r="H52" s="364">
        <f>G52*30</f>
        <v>150</v>
      </c>
      <c r="I52" s="365">
        <v>52</v>
      </c>
      <c r="J52" s="366"/>
      <c r="K52" s="366"/>
      <c r="L52" s="367"/>
      <c r="M52" s="368"/>
      <c r="N52" s="368">
        <f>H52-I52</f>
        <v>98</v>
      </c>
      <c r="O52" s="369"/>
      <c r="P52" s="370"/>
      <c r="Q52" s="371">
        <v>3.5</v>
      </c>
      <c r="R52" s="372"/>
      <c r="S52" s="369"/>
      <c r="T52" s="372"/>
      <c r="U52" s="162">
        <f>I52/H52</f>
        <v>0.34666666666666668</v>
      </c>
      <c r="V52" s="163"/>
      <c r="W52" s="163"/>
      <c r="X52" s="373"/>
      <c r="Y52" s="374"/>
      <c r="Z52" s="256">
        <v>5</v>
      </c>
      <c r="AA52" s="375"/>
      <c r="AB52" s="258"/>
      <c r="AC52" s="257"/>
      <c r="AG52" s="51"/>
    </row>
    <row r="53" spans="1:33" ht="18.600000000000001" thickBot="1" x14ac:dyDescent="0.35">
      <c r="A53" s="699" t="s">
        <v>202</v>
      </c>
      <c r="B53" s="697"/>
      <c r="C53" s="376"/>
      <c r="D53" s="377">
        <v>5</v>
      </c>
      <c r="E53" s="378"/>
      <c r="F53" s="379"/>
      <c r="G53" s="690">
        <v>5</v>
      </c>
      <c r="H53" s="691">
        <f>G53*30</f>
        <v>150</v>
      </c>
      <c r="I53" s="692">
        <v>52</v>
      </c>
      <c r="J53" s="233"/>
      <c r="K53" s="234"/>
      <c r="L53" s="235"/>
      <c r="M53" s="693"/>
      <c r="N53" s="693">
        <f>H53-I53</f>
        <v>98</v>
      </c>
      <c r="O53" s="694"/>
      <c r="P53" s="234"/>
      <c r="Q53" s="695"/>
      <c r="R53" s="386"/>
      <c r="S53" s="405">
        <v>3.5</v>
      </c>
      <c r="T53" s="236"/>
      <c r="U53" s="206">
        <f>I53/H53</f>
        <v>0.34666666666666668</v>
      </c>
      <c r="V53" s="163"/>
      <c r="W53" s="163"/>
      <c r="X53" s="237"/>
      <c r="Y53" s="238"/>
      <c r="Z53" s="237"/>
      <c r="AA53" s="239"/>
      <c r="AB53" s="240">
        <v>5</v>
      </c>
      <c r="AC53" s="45"/>
    </row>
    <row r="54" spans="1:33" ht="18.149999999999999" customHeight="1" thickBot="1" x14ac:dyDescent="0.35">
      <c r="A54" s="699" t="s">
        <v>203</v>
      </c>
      <c r="B54" s="697"/>
      <c r="C54" s="376"/>
      <c r="D54" s="377">
        <v>5</v>
      </c>
      <c r="E54" s="378"/>
      <c r="F54" s="379"/>
      <c r="G54" s="380">
        <v>5</v>
      </c>
      <c r="H54" s="381">
        <f>G54*30</f>
        <v>150</v>
      </c>
      <c r="I54" s="382">
        <v>52</v>
      </c>
      <c r="J54" s="233"/>
      <c r="K54" s="234"/>
      <c r="L54" s="235"/>
      <c r="M54" s="383"/>
      <c r="N54" s="383">
        <f>H54-I54</f>
        <v>98</v>
      </c>
      <c r="O54" s="384"/>
      <c r="P54" s="379"/>
      <c r="Q54" s="385"/>
      <c r="R54" s="505"/>
      <c r="S54" s="385">
        <v>3.5</v>
      </c>
      <c r="T54" s="386"/>
      <c r="U54" s="162">
        <f>I54/H54</f>
        <v>0.34666666666666668</v>
      </c>
      <c r="V54" s="163"/>
      <c r="W54" s="163"/>
      <c r="X54" s="387"/>
      <c r="Y54" s="388"/>
      <c r="Z54" s="387"/>
      <c r="AA54" s="389"/>
      <c r="AB54" s="390">
        <v>5</v>
      </c>
      <c r="AC54" s="389"/>
    </row>
    <row r="55" spans="1:33" ht="15.75" customHeight="1" thickBot="1" x14ac:dyDescent="0.35">
      <c r="A55" s="699" t="s">
        <v>204</v>
      </c>
      <c r="B55" s="698"/>
      <c r="C55" s="391"/>
      <c r="D55" s="360">
        <v>5</v>
      </c>
      <c r="E55" s="392"/>
      <c r="F55" s="393"/>
      <c r="G55" s="394">
        <v>5</v>
      </c>
      <c r="H55" s="395">
        <f t="shared" ref="H55" si="14">G55*30</f>
        <v>150</v>
      </c>
      <c r="I55" s="396">
        <v>52</v>
      </c>
      <c r="J55" s="397"/>
      <c r="K55" s="398"/>
      <c r="L55" s="399"/>
      <c r="M55" s="400"/>
      <c r="N55" s="400">
        <f>H55-I55</f>
        <v>98</v>
      </c>
      <c r="O55" s="401"/>
      <c r="P55" s="402"/>
      <c r="Q55" s="403"/>
      <c r="R55" s="404"/>
      <c r="S55" s="405">
        <v>3.5</v>
      </c>
      <c r="T55" s="404"/>
      <c r="U55" s="162">
        <f>I55/H55</f>
        <v>0.34666666666666668</v>
      </c>
      <c r="V55" s="163"/>
      <c r="W55" s="163"/>
      <c r="X55" s="406"/>
      <c r="Y55" s="407"/>
      <c r="Z55" s="287"/>
      <c r="AA55" s="288"/>
      <c r="AB55" s="289">
        <v>5</v>
      </c>
      <c r="AC55" s="288"/>
      <c r="AG55" s="51"/>
    </row>
    <row r="56" spans="1:33" ht="25.65" customHeight="1" thickBot="1" x14ac:dyDescent="0.35">
      <c r="A56" s="351"/>
      <c r="B56" s="351" t="s">
        <v>206</v>
      </c>
      <c r="C56" s="352"/>
      <c r="D56" s="352">
        <v>4</v>
      </c>
      <c r="E56" s="352"/>
      <c r="F56" s="353"/>
      <c r="G56" s="351">
        <f t="shared" ref="G56:T56" si="15">SUM(G52:G55)</f>
        <v>20</v>
      </c>
      <c r="H56" s="351">
        <f t="shared" si="15"/>
        <v>600</v>
      </c>
      <c r="I56" s="352">
        <f t="shared" si="15"/>
        <v>208</v>
      </c>
      <c r="J56" s="352">
        <f t="shared" si="15"/>
        <v>0</v>
      </c>
      <c r="K56" s="352">
        <f t="shared" si="15"/>
        <v>0</v>
      </c>
      <c r="L56" s="353">
        <f t="shared" si="15"/>
        <v>0</v>
      </c>
      <c r="M56" s="351">
        <f>SUM(M52:M55)</f>
        <v>0</v>
      </c>
      <c r="N56" s="351">
        <f t="shared" si="15"/>
        <v>392</v>
      </c>
      <c r="O56" s="354">
        <f t="shared" si="15"/>
        <v>0</v>
      </c>
      <c r="P56" s="356">
        <f t="shared" si="15"/>
        <v>0</v>
      </c>
      <c r="Q56" s="354">
        <f t="shared" si="15"/>
        <v>3.5</v>
      </c>
      <c r="R56" s="352">
        <f t="shared" si="15"/>
        <v>0</v>
      </c>
      <c r="S56" s="354">
        <f t="shared" si="15"/>
        <v>10.5</v>
      </c>
      <c r="T56" s="356">
        <f t="shared" si="15"/>
        <v>0</v>
      </c>
      <c r="U56" s="230"/>
      <c r="V56" s="163"/>
      <c r="W56" s="163"/>
      <c r="X56" s="408">
        <f>SUM(X11:X55)</f>
        <v>30</v>
      </c>
      <c r="Y56" s="408">
        <f>SUM(Y11:Y55)</f>
        <v>30</v>
      </c>
      <c r="Z56" s="408">
        <f>SUM(Z11:Z55)</f>
        <v>30</v>
      </c>
      <c r="AA56" s="408">
        <f>SUM(AA11:AA55)</f>
        <v>30</v>
      </c>
      <c r="AB56" s="408">
        <f>SUM(AB11:AB55)</f>
        <v>30</v>
      </c>
      <c r="AC56" s="408">
        <f>SUM(AC11:AC55)</f>
        <v>30</v>
      </c>
      <c r="AD56" s="491">
        <f>SUM(X56:AC56)</f>
        <v>180</v>
      </c>
    </row>
    <row r="57" spans="1:33" ht="31.5" customHeight="1" thickBot="1" x14ac:dyDescent="0.35">
      <c r="A57" s="611" t="s">
        <v>98</v>
      </c>
      <c r="B57" s="612"/>
      <c r="C57" s="410"/>
      <c r="D57" s="410"/>
      <c r="E57" s="410"/>
      <c r="F57" s="410"/>
      <c r="G57" s="411"/>
      <c r="H57" s="412">
        <f>G56/G59</f>
        <v>0.1111111111111111</v>
      </c>
      <c r="I57" s="413"/>
      <c r="J57" s="410"/>
      <c r="K57" s="410"/>
      <c r="L57" s="414"/>
      <c r="M57" s="411"/>
      <c r="N57" s="411"/>
      <c r="O57" s="410"/>
      <c r="P57" s="414"/>
      <c r="Q57" s="415"/>
      <c r="R57" s="416"/>
      <c r="S57" s="415"/>
      <c r="T57" s="416"/>
      <c r="U57" s="230"/>
      <c r="V57" s="163"/>
      <c r="W57" s="417"/>
      <c r="X57" s="409"/>
      <c r="Y57" s="358"/>
      <c r="Z57" s="358"/>
      <c r="AA57" s="358"/>
      <c r="AB57" s="358"/>
      <c r="AC57" s="52"/>
    </row>
    <row r="58" spans="1:33" ht="23.4" thickBot="1" x14ac:dyDescent="0.35">
      <c r="A58" s="608" t="s">
        <v>93</v>
      </c>
      <c r="B58" s="609"/>
      <c r="C58" s="609"/>
      <c r="D58" s="609"/>
      <c r="E58" s="609"/>
      <c r="F58" s="609"/>
      <c r="G58" s="609"/>
      <c r="H58" s="609"/>
      <c r="I58" s="609"/>
      <c r="J58" s="609"/>
      <c r="K58" s="609"/>
      <c r="L58" s="609"/>
      <c r="M58" s="609"/>
      <c r="N58" s="609"/>
      <c r="O58" s="609"/>
      <c r="P58" s="609"/>
      <c r="Q58" s="609"/>
      <c r="R58" s="609"/>
      <c r="S58" s="609"/>
      <c r="T58" s="610"/>
      <c r="U58" s="230"/>
      <c r="V58" s="163"/>
      <c r="W58" s="417"/>
      <c r="X58" s="409"/>
      <c r="Y58" s="358"/>
      <c r="Z58" s="358"/>
      <c r="AA58" s="358"/>
      <c r="AB58" s="358"/>
      <c r="AC58" s="52"/>
    </row>
    <row r="59" spans="1:33" ht="34.5" customHeight="1" thickBot="1" x14ac:dyDescent="0.4">
      <c r="A59" s="418"/>
      <c r="B59" s="163"/>
      <c r="C59" s="419">
        <f>C21+C50+C56</f>
        <v>20</v>
      </c>
      <c r="D59" s="419">
        <f>D21+D50+D56</f>
        <v>30</v>
      </c>
      <c r="E59" s="419">
        <f>E21+E50+E56</f>
        <v>1</v>
      </c>
      <c r="F59" s="419">
        <f>F21+F50+F56</f>
        <v>2</v>
      </c>
      <c r="G59" s="419">
        <f>G21+G50+G56</f>
        <v>180</v>
      </c>
      <c r="H59" s="419">
        <f>H21+H50+H56</f>
        <v>5400</v>
      </c>
      <c r="I59" s="419">
        <f>I21+I50+I56</f>
        <v>1778</v>
      </c>
      <c r="J59" s="419">
        <f>J21+J50+J56</f>
        <v>818</v>
      </c>
      <c r="K59" s="419">
        <f>K21+K50+K56</f>
        <v>286</v>
      </c>
      <c r="L59" s="419">
        <f>L21+L50+L56</f>
        <v>466</v>
      </c>
      <c r="M59" s="419">
        <f>M21+M50+M56</f>
        <v>630</v>
      </c>
      <c r="N59" s="419">
        <f>N21+N50+N56</f>
        <v>2992</v>
      </c>
      <c r="O59" s="419">
        <f>O21+O50+O56</f>
        <v>23</v>
      </c>
      <c r="P59" s="419">
        <f>P21+P50+P56</f>
        <v>23</v>
      </c>
      <c r="Q59" s="419">
        <f>Q21+Q50+Q56</f>
        <v>23</v>
      </c>
      <c r="R59" s="419">
        <f>R21+R50+R56</f>
        <v>20</v>
      </c>
      <c r="S59" s="419">
        <f>S21+S50+S56</f>
        <v>19.5</v>
      </c>
      <c r="T59" s="419">
        <f>T21+T50+T56</f>
        <v>21</v>
      </c>
      <c r="U59" s="420">
        <f t="shared" ref="U59" si="16">SUM(O59:T59)</f>
        <v>129.5</v>
      </c>
      <c r="V59" s="163"/>
      <c r="W59" s="421"/>
      <c r="X59" s="163"/>
      <c r="Y59" s="163"/>
      <c r="Z59" s="163"/>
      <c r="AA59" s="163"/>
      <c r="AB59" s="163"/>
    </row>
    <row r="60" spans="1:33" x14ac:dyDescent="0.3">
      <c r="A60" s="418"/>
      <c r="B60" s="163"/>
      <c r="C60" s="613" t="s">
        <v>94</v>
      </c>
      <c r="D60" s="614"/>
      <c r="E60" s="614"/>
      <c r="F60" s="614"/>
      <c r="G60" s="614"/>
      <c r="H60" s="614"/>
      <c r="I60" s="614"/>
      <c r="J60" s="614"/>
      <c r="K60" s="614"/>
      <c r="L60" s="614"/>
      <c r="M60" s="422"/>
      <c r="N60" s="422">
        <f t="shared" ref="N60:N64" si="17">SUM(O60:T60)</f>
        <v>20</v>
      </c>
      <c r="O60" s="423">
        <v>4</v>
      </c>
      <c r="P60" s="94">
        <v>4</v>
      </c>
      <c r="Q60" s="423">
        <v>3</v>
      </c>
      <c r="R60" s="524">
        <v>5</v>
      </c>
      <c r="S60" s="521">
        <v>1</v>
      </c>
      <c r="T60" s="524">
        <v>3</v>
      </c>
      <c r="U60" s="178">
        <f>SUM(O60:T60)</f>
        <v>20</v>
      </c>
      <c r="V60" s="163"/>
      <c r="W60" s="163"/>
      <c r="X60" s="358"/>
      <c r="Y60" s="358"/>
      <c r="Z60" s="358"/>
      <c r="AA60" s="358"/>
      <c r="AB60" s="358"/>
      <c r="AC60" s="52"/>
    </row>
    <row r="61" spans="1:33" x14ac:dyDescent="0.3">
      <c r="A61" s="741" t="s">
        <v>212</v>
      </c>
      <c r="B61" s="163" t="s">
        <v>213</v>
      </c>
      <c r="C61" s="615" t="s">
        <v>95</v>
      </c>
      <c r="D61" s="616"/>
      <c r="E61" s="616"/>
      <c r="F61" s="616"/>
      <c r="G61" s="616"/>
      <c r="H61" s="616"/>
      <c r="I61" s="616"/>
      <c r="J61" s="616"/>
      <c r="K61" s="616"/>
      <c r="L61" s="616"/>
      <c r="M61" s="424"/>
      <c r="N61" s="424">
        <f t="shared" si="17"/>
        <v>30</v>
      </c>
      <c r="O61" s="519">
        <v>5</v>
      </c>
      <c r="P61" s="520">
        <v>6</v>
      </c>
      <c r="Q61" s="425">
        <v>6</v>
      </c>
      <c r="R61" s="517">
        <v>4</v>
      </c>
      <c r="S61" s="522">
        <v>6</v>
      </c>
      <c r="T61" s="426">
        <v>3</v>
      </c>
      <c r="U61" s="178">
        <f>SUM(O61:T61)</f>
        <v>30</v>
      </c>
      <c r="V61" s="163"/>
      <c r="W61" s="163"/>
      <c r="X61" s="163"/>
      <c r="Y61" s="163"/>
      <c r="Z61" s="163"/>
      <c r="AA61" s="163"/>
      <c r="AB61" s="163"/>
    </row>
    <row r="62" spans="1:33" x14ac:dyDescent="0.3">
      <c r="A62" s="418"/>
      <c r="B62" s="163"/>
      <c r="C62" s="615" t="s">
        <v>96</v>
      </c>
      <c r="D62" s="616"/>
      <c r="E62" s="616"/>
      <c r="F62" s="616"/>
      <c r="G62" s="616"/>
      <c r="H62" s="616"/>
      <c r="I62" s="616"/>
      <c r="J62" s="616"/>
      <c r="K62" s="616"/>
      <c r="L62" s="616"/>
      <c r="M62" s="424"/>
      <c r="N62" s="424">
        <f t="shared" si="17"/>
        <v>0</v>
      </c>
      <c r="O62" s="190"/>
      <c r="P62" s="427"/>
      <c r="Q62" s="190"/>
      <c r="R62" s="192"/>
      <c r="S62" s="179"/>
      <c r="T62" s="192"/>
      <c r="U62" s="178">
        <f t="shared" ref="U62:U64" si="18">SUM(O62:T62)</f>
        <v>0</v>
      </c>
      <c r="V62" s="163"/>
      <c r="W62" s="163"/>
      <c r="X62" s="163"/>
      <c r="Y62" s="163"/>
      <c r="Z62" s="163"/>
      <c r="AA62" s="163"/>
      <c r="AB62" s="163"/>
    </row>
    <row r="63" spans="1:33" ht="18.600000000000001" thickBot="1" x14ac:dyDescent="0.35">
      <c r="A63" s="418"/>
      <c r="B63" s="163"/>
      <c r="C63" s="617" t="s">
        <v>97</v>
      </c>
      <c r="D63" s="618"/>
      <c r="E63" s="618"/>
      <c r="F63" s="618"/>
      <c r="G63" s="618"/>
      <c r="H63" s="618"/>
      <c r="I63" s="618"/>
      <c r="J63" s="618"/>
      <c r="K63" s="618"/>
      <c r="L63" s="618"/>
      <c r="M63" s="428"/>
      <c r="N63" s="428">
        <f t="shared" ref="N63" si="19">SUM(O63:T63)</f>
        <v>2</v>
      </c>
      <c r="O63" s="314"/>
      <c r="P63" s="429">
        <v>1</v>
      </c>
      <c r="Q63" s="314"/>
      <c r="R63" s="315">
        <v>1</v>
      </c>
      <c r="S63" s="317"/>
      <c r="T63" s="315"/>
      <c r="U63" s="178">
        <f t="shared" ref="U63" si="20">SUM(O63:T63)</f>
        <v>2</v>
      </c>
      <c r="V63" s="163"/>
      <c r="W63" s="163"/>
      <c r="X63" s="163"/>
      <c r="Y63" s="163"/>
      <c r="Z63" s="163"/>
      <c r="AA63" s="163"/>
      <c r="AB63" s="163"/>
    </row>
    <row r="64" spans="1:33" ht="18.600000000000001" thickBot="1" x14ac:dyDescent="0.35">
      <c r="A64" s="418"/>
      <c r="B64" s="163"/>
      <c r="C64" s="617" t="s">
        <v>207</v>
      </c>
      <c r="D64" s="618"/>
      <c r="E64" s="618"/>
      <c r="F64" s="618"/>
      <c r="G64" s="618"/>
      <c r="H64" s="618"/>
      <c r="I64" s="618"/>
      <c r="J64" s="618"/>
      <c r="K64" s="618"/>
      <c r="L64" s="618"/>
      <c r="M64" s="428"/>
      <c r="N64" s="428">
        <f t="shared" si="17"/>
        <v>1</v>
      </c>
      <c r="O64" s="314"/>
      <c r="P64" s="429"/>
      <c r="Q64" s="314"/>
      <c r="R64" s="315"/>
      <c r="S64" s="317"/>
      <c r="T64" s="315">
        <v>1</v>
      </c>
      <c r="U64" s="178">
        <f t="shared" si="18"/>
        <v>1</v>
      </c>
      <c r="V64" s="163"/>
      <c r="W64" s="163"/>
      <c r="X64" s="163"/>
      <c r="Y64" s="163"/>
      <c r="Z64" s="163"/>
      <c r="AA64" s="163"/>
      <c r="AB64" s="163"/>
    </row>
    <row r="66" spans="1:26" x14ac:dyDescent="0.3">
      <c r="A66" s="53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506"/>
      <c r="S66" s="25"/>
      <c r="T66" s="25"/>
    </row>
    <row r="67" spans="1:26" s="38" customFormat="1" x14ac:dyDescent="0.35">
      <c r="A67" s="55"/>
      <c r="B67" s="56" t="s">
        <v>102</v>
      </c>
      <c r="C67" s="57"/>
      <c r="D67" s="434" t="s">
        <v>102</v>
      </c>
      <c r="E67" s="435"/>
      <c r="F67" s="435"/>
      <c r="G67" s="435"/>
      <c r="H67" s="435"/>
      <c r="I67" s="435"/>
      <c r="J67" s="435"/>
      <c r="K67" s="436"/>
      <c r="L67" s="436"/>
      <c r="M67" s="58" t="s">
        <v>102</v>
      </c>
      <c r="N67" s="58"/>
      <c r="O67" s="59"/>
      <c r="P67" s="59"/>
      <c r="Q67" s="60"/>
      <c r="R67" s="507"/>
      <c r="S67" s="60"/>
      <c r="T67" s="60"/>
      <c r="U67" s="61"/>
      <c r="V67" s="61"/>
      <c r="W67" s="61"/>
      <c r="X67" s="61"/>
      <c r="Y67" s="61"/>
      <c r="Z67" s="61"/>
    </row>
    <row r="68" spans="1:26" s="38" customFormat="1" x14ac:dyDescent="0.35">
      <c r="A68" s="55"/>
      <c r="B68" s="62" t="s">
        <v>120</v>
      </c>
      <c r="C68" s="63"/>
      <c r="D68" s="437" t="s">
        <v>103</v>
      </c>
      <c r="E68" s="435"/>
      <c r="F68" s="435"/>
      <c r="G68" s="437"/>
      <c r="H68" s="435"/>
      <c r="I68" s="435"/>
      <c r="J68" s="435"/>
      <c r="K68" s="438"/>
      <c r="L68" s="438"/>
      <c r="M68" s="64" t="s">
        <v>177</v>
      </c>
      <c r="N68" s="64"/>
      <c r="O68" s="60"/>
      <c r="P68" s="60"/>
      <c r="Q68" s="60"/>
      <c r="R68" s="507"/>
      <c r="S68" s="60"/>
      <c r="T68" s="60"/>
      <c r="U68" s="61"/>
      <c r="V68" s="61"/>
      <c r="W68" s="61"/>
      <c r="X68" s="61"/>
      <c r="Y68" s="61"/>
      <c r="Z68" s="61"/>
    </row>
    <row r="69" spans="1:26" s="38" customFormat="1" x14ac:dyDescent="0.35">
      <c r="A69" s="55"/>
      <c r="B69" s="65" t="s">
        <v>111</v>
      </c>
      <c r="C69" s="63"/>
      <c r="D69" s="439" t="s">
        <v>121</v>
      </c>
      <c r="E69" s="439"/>
      <c r="F69" s="439"/>
      <c r="G69" s="439"/>
      <c r="H69" s="439"/>
      <c r="I69" s="439"/>
      <c r="J69" s="435"/>
      <c r="K69" s="438"/>
      <c r="L69" s="438"/>
      <c r="M69" s="64" t="s">
        <v>118</v>
      </c>
      <c r="N69" s="64"/>
      <c r="O69" s="60"/>
      <c r="P69" s="60"/>
      <c r="Q69" s="60"/>
      <c r="R69" s="507"/>
      <c r="S69" s="60"/>
      <c r="T69" s="60"/>
      <c r="U69" s="61"/>
      <c r="V69" s="61"/>
      <c r="W69" s="61"/>
      <c r="X69" s="61"/>
      <c r="Y69" s="61"/>
      <c r="Z69" s="61"/>
    </row>
    <row r="70" spans="1:26" s="38" customFormat="1" x14ac:dyDescent="0.35">
      <c r="A70" s="55"/>
      <c r="B70" s="65" t="s">
        <v>176</v>
      </c>
      <c r="C70" s="63"/>
      <c r="D70" s="619" t="s">
        <v>199</v>
      </c>
      <c r="E70" s="619"/>
      <c r="F70" s="619"/>
      <c r="G70" s="619"/>
      <c r="H70" s="619"/>
      <c r="I70" s="619"/>
      <c r="J70" s="619"/>
      <c r="K70" s="619"/>
      <c r="L70" s="438"/>
      <c r="M70" s="64" t="s">
        <v>178</v>
      </c>
      <c r="N70" s="64"/>
      <c r="O70" s="60"/>
      <c r="P70" s="60"/>
      <c r="Q70" s="60"/>
      <c r="R70" s="507"/>
      <c r="S70" s="60"/>
      <c r="T70" s="60"/>
      <c r="U70" s="61"/>
      <c r="V70" s="61"/>
      <c r="W70" s="61"/>
      <c r="X70" s="61"/>
      <c r="Y70" s="61"/>
      <c r="Z70" s="61"/>
    </row>
    <row r="71" spans="1:26" s="38" customFormat="1" x14ac:dyDescent="0.35">
      <c r="A71" s="55"/>
      <c r="B71" s="69"/>
      <c r="C71" s="63"/>
      <c r="D71" s="607" t="s">
        <v>141</v>
      </c>
      <c r="E71" s="607"/>
      <c r="F71" s="607"/>
      <c r="G71" s="607"/>
      <c r="H71" s="607"/>
      <c r="I71" s="607"/>
      <c r="J71" s="607"/>
      <c r="K71" s="607"/>
      <c r="L71" s="607"/>
      <c r="M71" s="60" t="s">
        <v>179</v>
      </c>
      <c r="N71" s="60"/>
      <c r="O71" s="60"/>
      <c r="P71" s="60"/>
      <c r="Q71" s="60"/>
      <c r="R71" s="507"/>
      <c r="S71" s="60"/>
      <c r="T71" s="60"/>
      <c r="U71" s="61"/>
      <c r="V71" s="61"/>
      <c r="W71" s="61"/>
      <c r="X71" s="61"/>
      <c r="Y71" s="61"/>
      <c r="Z71" s="61"/>
    </row>
    <row r="72" spans="1:26" s="38" customFormat="1" x14ac:dyDescent="0.35">
      <c r="A72" s="55"/>
      <c r="B72" s="65"/>
      <c r="C72" s="63"/>
      <c r="D72" s="438"/>
      <c r="E72" s="438"/>
      <c r="F72" s="438"/>
      <c r="G72" s="438"/>
      <c r="H72" s="438"/>
      <c r="I72" s="438"/>
      <c r="J72" s="438"/>
      <c r="K72" s="438"/>
      <c r="L72" s="438"/>
      <c r="M72" s="60"/>
      <c r="N72" s="60"/>
      <c r="O72" s="60"/>
      <c r="P72" s="60"/>
      <c r="Q72" s="60"/>
      <c r="R72" s="507"/>
      <c r="S72" s="60"/>
      <c r="T72" s="60"/>
      <c r="U72" s="61"/>
      <c r="V72" s="61"/>
      <c r="W72" s="61"/>
      <c r="X72" s="61"/>
      <c r="Y72" s="61"/>
      <c r="Z72" s="61"/>
    </row>
    <row r="73" spans="1:26" s="38" customFormat="1" x14ac:dyDescent="0.35">
      <c r="A73" s="55"/>
      <c r="B73" s="70" t="s">
        <v>102</v>
      </c>
      <c r="C73" s="63"/>
      <c r="M73" s="58" t="s">
        <v>102</v>
      </c>
      <c r="N73" s="58"/>
      <c r="O73" s="59"/>
      <c r="P73" s="58"/>
      <c r="Q73" s="64"/>
      <c r="R73" s="508"/>
      <c r="S73" s="60"/>
      <c r="T73" s="60"/>
      <c r="U73" s="61"/>
      <c r="V73" s="61"/>
      <c r="W73" s="61"/>
      <c r="X73" s="61"/>
      <c r="Y73" s="61"/>
      <c r="Z73" s="61"/>
    </row>
    <row r="74" spans="1:26" s="38" customFormat="1" x14ac:dyDescent="0.35">
      <c r="A74" s="55"/>
      <c r="B74" s="432" t="s">
        <v>139</v>
      </c>
      <c r="C74" s="63"/>
      <c r="M74" s="64" t="s">
        <v>135</v>
      </c>
      <c r="N74" s="64"/>
      <c r="O74" s="64"/>
      <c r="P74" s="64"/>
      <c r="Q74" s="64"/>
      <c r="R74" s="508"/>
      <c r="S74" s="66"/>
      <c r="T74" s="60"/>
      <c r="U74" s="61"/>
      <c r="V74" s="61"/>
      <c r="W74" s="61"/>
      <c r="X74" s="61"/>
      <c r="Y74" s="61"/>
      <c r="Z74" s="61"/>
    </row>
    <row r="75" spans="1:26" s="38" customFormat="1" x14ac:dyDescent="0.35">
      <c r="A75" s="55"/>
      <c r="B75" s="433" t="s">
        <v>174</v>
      </c>
      <c r="C75" s="63"/>
      <c r="M75" s="64" t="s">
        <v>136</v>
      </c>
      <c r="N75" s="64"/>
      <c r="O75" s="64"/>
      <c r="P75" s="64"/>
      <c r="Q75" s="64"/>
      <c r="R75" s="508"/>
      <c r="S75" s="66"/>
      <c r="T75" s="60"/>
      <c r="U75" s="61"/>
      <c r="V75" s="61"/>
      <c r="W75" s="61"/>
      <c r="X75" s="61"/>
      <c r="Y75" s="61"/>
      <c r="Z75" s="61"/>
    </row>
    <row r="76" spans="1:26" s="38" customFormat="1" x14ac:dyDescent="0.35">
      <c r="A76" s="55"/>
      <c r="B76" s="6" t="s">
        <v>175</v>
      </c>
      <c r="C76" s="67"/>
      <c r="M76" s="60" t="s">
        <v>124</v>
      </c>
      <c r="N76" s="60"/>
      <c r="O76" s="64"/>
      <c r="P76" s="64"/>
      <c r="Q76" s="64"/>
      <c r="R76" s="508"/>
      <c r="S76" s="66"/>
      <c r="T76" s="60"/>
      <c r="U76" s="61"/>
      <c r="V76" s="61"/>
      <c r="W76" s="61"/>
      <c r="X76" s="61"/>
      <c r="Y76" s="61"/>
      <c r="Z76" s="61"/>
    </row>
    <row r="77" spans="1:26" s="38" customFormat="1" x14ac:dyDescent="0.35">
      <c r="A77" s="55"/>
      <c r="B77" s="65"/>
      <c r="C77" s="63"/>
      <c r="M77" s="60" t="s">
        <v>179</v>
      </c>
      <c r="N77" s="60"/>
      <c r="O77" s="60"/>
      <c r="P77" s="60"/>
      <c r="Q77" s="60"/>
      <c r="R77" s="507"/>
      <c r="S77" s="60"/>
      <c r="T77" s="60"/>
      <c r="U77" s="61"/>
      <c r="V77" s="61"/>
      <c r="W77" s="61"/>
      <c r="X77" s="61"/>
      <c r="Y77" s="61"/>
      <c r="Z77" s="61"/>
    </row>
    <row r="78" spans="1:26" s="38" customFormat="1" x14ac:dyDescent="0.35">
      <c r="A78" s="55"/>
      <c r="B78" s="65"/>
      <c r="C78" s="63"/>
      <c r="D78" s="63"/>
      <c r="E78" s="63"/>
      <c r="F78" s="63"/>
      <c r="G78" s="63"/>
      <c r="H78" s="63"/>
      <c r="I78" s="63"/>
      <c r="J78" s="63"/>
      <c r="K78" s="63"/>
      <c r="L78" s="63"/>
      <c r="O78" s="60"/>
      <c r="P78" s="68"/>
      <c r="Q78" s="68"/>
      <c r="R78" s="509"/>
      <c r="S78" s="60"/>
      <c r="T78" s="60"/>
      <c r="U78" s="61"/>
      <c r="V78" s="61"/>
      <c r="W78" s="61"/>
      <c r="X78" s="61"/>
      <c r="Y78" s="61"/>
      <c r="Z78" s="61"/>
    </row>
    <row r="79" spans="1:26" x14ac:dyDescent="0.3">
      <c r="A79" s="5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510"/>
      <c r="S79" s="2"/>
      <c r="T79" s="2"/>
    </row>
  </sheetData>
  <mergeCells count="44">
    <mergeCell ref="B52:B55"/>
    <mergeCell ref="C63:L63"/>
    <mergeCell ref="A1:T1"/>
    <mergeCell ref="A2:A7"/>
    <mergeCell ref="B2:B7"/>
    <mergeCell ref="C2:F2"/>
    <mergeCell ref="G2:G7"/>
    <mergeCell ref="H2:N2"/>
    <mergeCell ref="O2:T2"/>
    <mergeCell ref="C3:C7"/>
    <mergeCell ref="D3:D7"/>
    <mergeCell ref="E3:F3"/>
    <mergeCell ref="E4:E7"/>
    <mergeCell ref="F4:F7"/>
    <mergeCell ref="I4:I7"/>
    <mergeCell ref="J4:L4"/>
    <mergeCell ref="K5:K7"/>
    <mergeCell ref="L5:L7"/>
    <mergeCell ref="O6:T6"/>
    <mergeCell ref="H3:H7"/>
    <mergeCell ref="I3:L3"/>
    <mergeCell ref="N3:N7"/>
    <mergeCell ref="O3:P3"/>
    <mergeCell ref="Q3:R3"/>
    <mergeCell ref="S3:T3"/>
    <mergeCell ref="O4:T4"/>
    <mergeCell ref="J5:J7"/>
    <mergeCell ref="M3:M7"/>
    <mergeCell ref="X9:AC9"/>
    <mergeCell ref="A10:T10"/>
    <mergeCell ref="AG33:AH33"/>
    <mergeCell ref="A51:T51"/>
    <mergeCell ref="A22:T22"/>
    <mergeCell ref="A23:T23"/>
    <mergeCell ref="A9:T9"/>
    <mergeCell ref="AG34:AH34"/>
    <mergeCell ref="D71:L71"/>
    <mergeCell ref="A58:T58"/>
    <mergeCell ref="A57:B57"/>
    <mergeCell ref="C60:L60"/>
    <mergeCell ref="C61:L61"/>
    <mergeCell ref="C62:L62"/>
    <mergeCell ref="C64:L64"/>
    <mergeCell ref="D70:K70"/>
  </mergeCells>
  <pageMargins left="0.7" right="0.7" top="0.75" bottom="0.75" header="0.3" footer="0.3"/>
  <pageSetup paperSize="9" scale="42" orientation="portrait" r:id="rId1"/>
  <rowBreaks count="1" manualBreakCount="1">
    <brk id="50" max="20" man="1"/>
  </rowBreaks>
  <colBreaks count="1" manualBreakCount="1">
    <brk id="20" max="8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ГРАФІК НП</vt:lpstr>
      <vt:lpstr>НП</vt:lpstr>
      <vt:lpstr>'ГРАФІК НП'!Область_друку</vt:lpstr>
      <vt:lpstr>НП!Область_друку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2023-04-13T07:03:55Z</cp:lastPrinted>
  <dcterms:created xsi:type="dcterms:W3CDTF">2023-02-03T09:14:54Z</dcterms:created>
  <dcterms:modified xsi:type="dcterms:W3CDTF">2026-06-11T08:36:17Z</dcterms:modified>
</cp:coreProperties>
</file>