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72" tabRatio="787" firstSheet="3" activeTab="4"/>
  </bookViews>
  <sheets>
    <sheet name="K_PGS_01 (3)" sheetId="4" state="hidden" r:id="rId1"/>
    <sheet name="K_PGS_03" sheetId="3" state="hidden" r:id="rId2"/>
    <sheet name="RUPpgs03_з триместрами" sheetId="5" state="hidden" r:id="rId3"/>
    <sheet name="Графік ОП дфн" sheetId="9" r:id="rId4"/>
    <sheet name="НП дфн" sheetId="7" r:id="rId5"/>
    <sheet name="Графік ОП зфн" sheetId="10" r:id="rId6"/>
    <sheet name="НП зфн" sheetId="11" r:id="rId7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3">'Графік ОП дфн'!$A$1:$BA$35</definedName>
    <definedName name="_xlnm.Print_Area" localSheetId="4">'НП дфн'!$A$1:$U$56</definedName>
    <definedName name="_xlnm.Print_Area" localSheetId="6">'НП зфн'!$A$1:$Q$56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1" l="1"/>
  <c r="Y40" i="11"/>
  <c r="X40" i="11"/>
  <c r="W40" i="11"/>
  <c r="C40" i="11"/>
  <c r="D40" i="11"/>
  <c r="E40" i="11"/>
  <c r="F40" i="11"/>
  <c r="H40" i="11"/>
  <c r="I40" i="11"/>
  <c r="J40" i="11"/>
  <c r="K40" i="11"/>
  <c r="L40" i="11"/>
  <c r="M40" i="11"/>
  <c r="N40" i="11"/>
  <c r="O40" i="11"/>
  <c r="P40" i="11"/>
  <c r="Q40" i="11"/>
  <c r="G40" i="11"/>
  <c r="H37" i="11"/>
  <c r="I37" i="11"/>
  <c r="J37" i="11"/>
  <c r="K37" i="11"/>
  <c r="L37" i="11"/>
  <c r="M37" i="11"/>
  <c r="N37" i="11"/>
  <c r="O37" i="11"/>
  <c r="P37" i="11"/>
  <c r="Q37" i="11"/>
  <c r="G37" i="11"/>
  <c r="H26" i="11"/>
  <c r="R26" i="11" s="1"/>
  <c r="I15" i="11"/>
  <c r="K15" i="11"/>
  <c r="L15" i="11"/>
  <c r="M15" i="11"/>
  <c r="O15" i="11"/>
  <c r="P15" i="11"/>
  <c r="Q15" i="11"/>
  <c r="G15" i="11"/>
  <c r="U33" i="11"/>
  <c r="T33" i="11"/>
  <c r="H33" i="11"/>
  <c r="R33" i="11" s="1"/>
  <c r="H38" i="7"/>
  <c r="C40" i="7"/>
  <c r="D40" i="7"/>
  <c r="E40" i="7"/>
  <c r="F40" i="7"/>
  <c r="H40" i="7"/>
  <c r="I40" i="7"/>
  <c r="J40" i="7"/>
  <c r="K40" i="7"/>
  <c r="L40" i="7"/>
  <c r="M40" i="7"/>
  <c r="N40" i="7"/>
  <c r="O40" i="7"/>
  <c r="P40" i="7"/>
  <c r="G40" i="7"/>
  <c r="J30" i="7"/>
  <c r="K30" i="7"/>
  <c r="L30" i="7"/>
  <c r="N30" i="7"/>
  <c r="O30" i="7"/>
  <c r="P30" i="7"/>
  <c r="G30" i="7"/>
  <c r="I37" i="7"/>
  <c r="J37" i="7"/>
  <c r="K37" i="7"/>
  <c r="L37" i="7"/>
  <c r="N37" i="7"/>
  <c r="O37" i="7"/>
  <c r="P37" i="7"/>
  <c r="G37" i="7"/>
  <c r="H26" i="7"/>
  <c r="M26" i="7" s="1"/>
  <c r="N26" i="11" l="1"/>
  <c r="N33" i="11"/>
  <c r="H25" i="11"/>
  <c r="H24" i="11"/>
  <c r="R24" i="11" s="1"/>
  <c r="H23" i="11"/>
  <c r="R23" i="11" s="1"/>
  <c r="H22" i="11"/>
  <c r="H21" i="11"/>
  <c r="H20" i="11"/>
  <c r="H19" i="11"/>
  <c r="H18" i="11"/>
  <c r="U24" i="11"/>
  <c r="J24" i="11"/>
  <c r="T24" i="11" s="1"/>
  <c r="U23" i="11"/>
  <c r="J23" i="11"/>
  <c r="T23" i="11" s="1"/>
  <c r="H14" i="11"/>
  <c r="H13" i="11"/>
  <c r="H12" i="11"/>
  <c r="H11" i="11"/>
  <c r="H15" i="11" s="1"/>
  <c r="G15" i="7"/>
  <c r="N23" i="11" l="1"/>
  <c r="N24" i="11"/>
  <c r="M35" i="9"/>
  <c r="K35" i="9"/>
  <c r="H35" i="9"/>
  <c r="F35" i="9"/>
  <c r="D35" i="9"/>
  <c r="B35" i="9"/>
  <c r="O34" i="9"/>
  <c r="O33" i="9"/>
  <c r="O35" i="9" l="1"/>
  <c r="H23" i="7"/>
  <c r="I23" i="7"/>
  <c r="I25" i="7"/>
  <c r="H25" i="7"/>
  <c r="I24" i="7"/>
  <c r="H24" i="7"/>
  <c r="M24" i="7" s="1"/>
  <c r="I22" i="7"/>
  <c r="H22" i="7"/>
  <c r="I21" i="7"/>
  <c r="H21" i="7"/>
  <c r="M21" i="7" s="1"/>
  <c r="I20" i="7"/>
  <c r="H20" i="7"/>
  <c r="I19" i="7"/>
  <c r="H19" i="7"/>
  <c r="I18" i="7"/>
  <c r="I30" i="7" s="1"/>
  <c r="H18" i="7"/>
  <c r="I14" i="7"/>
  <c r="H14" i="7"/>
  <c r="Q24" i="7" l="1"/>
  <c r="M19" i="7"/>
  <c r="M20" i="7"/>
  <c r="M25" i="7"/>
  <c r="M23" i="7"/>
  <c r="Q19" i="7"/>
  <c r="M18" i="7"/>
  <c r="M22" i="7"/>
  <c r="Q21" i="7"/>
  <c r="Q22" i="7"/>
  <c r="Q20" i="7"/>
  <c r="Q25" i="7"/>
  <c r="Q23" i="7"/>
  <c r="M14" i="7"/>
  <c r="U12" i="11"/>
  <c r="U13" i="11"/>
  <c r="U14" i="11"/>
  <c r="U18" i="11"/>
  <c r="U19" i="11"/>
  <c r="U20" i="11"/>
  <c r="U21" i="11"/>
  <c r="U22" i="11"/>
  <c r="U25" i="11"/>
  <c r="U32" i="11"/>
  <c r="U34" i="11"/>
  <c r="U35" i="11"/>
  <c r="U36" i="11"/>
  <c r="U11" i="11"/>
  <c r="T34" i="11" l="1"/>
  <c r="T35" i="11"/>
  <c r="T36" i="11"/>
  <c r="T32" i="11"/>
  <c r="J18" i="11"/>
  <c r="J11" i="11"/>
  <c r="I30" i="11"/>
  <c r="T11" i="11" l="1"/>
  <c r="T18" i="11"/>
  <c r="N18" i="11"/>
  <c r="R44" i="11"/>
  <c r="R43" i="11"/>
  <c r="R42" i="11"/>
  <c r="R41" i="11"/>
  <c r="H36" i="11"/>
  <c r="H35" i="11"/>
  <c r="R35" i="11" s="1"/>
  <c r="H34" i="11"/>
  <c r="H32" i="11"/>
  <c r="R32" i="11" s="1"/>
  <c r="Q30" i="11"/>
  <c r="P30" i="11"/>
  <c r="O30" i="11"/>
  <c r="M30" i="11"/>
  <c r="L30" i="11"/>
  <c r="K30" i="11"/>
  <c r="G30" i="11"/>
  <c r="H29" i="11"/>
  <c r="R29" i="11" s="1"/>
  <c r="H28" i="11"/>
  <c r="H27" i="11"/>
  <c r="J25" i="11"/>
  <c r="T25" i="11" s="1"/>
  <c r="R25" i="11"/>
  <c r="J22" i="11"/>
  <c r="T22" i="11" s="1"/>
  <c r="J21" i="11"/>
  <c r="T21" i="11" s="1"/>
  <c r="R21" i="11"/>
  <c r="J20" i="11"/>
  <c r="T20" i="11" s="1"/>
  <c r="J19" i="11"/>
  <c r="R19" i="11"/>
  <c r="R18" i="11"/>
  <c r="J14" i="11"/>
  <c r="T14" i="11" s="1"/>
  <c r="R14" i="11"/>
  <c r="J13" i="11"/>
  <c r="T13" i="11" s="1"/>
  <c r="J12" i="11"/>
  <c r="T12" i="11" s="1"/>
  <c r="R12" i="11"/>
  <c r="B8" i="11"/>
  <c r="C8" i="11" s="1"/>
  <c r="D8" i="11" s="1"/>
  <c r="E8" i="11" s="1"/>
  <c r="F8" i="11" s="1"/>
  <c r="G8" i="11" s="1"/>
  <c r="P5" i="11"/>
  <c r="Q5" i="11" s="1"/>
  <c r="J15" i="11" l="1"/>
  <c r="N36" i="11"/>
  <c r="R36" i="11"/>
  <c r="N28" i="11"/>
  <c r="R28" i="11"/>
  <c r="N27" i="11"/>
  <c r="R27" i="11"/>
  <c r="N20" i="11"/>
  <c r="R20" i="11"/>
  <c r="R11" i="11"/>
  <c r="N29" i="11"/>
  <c r="N22" i="11"/>
  <c r="R22" i="11"/>
  <c r="H30" i="11"/>
  <c r="R34" i="11"/>
  <c r="N13" i="11"/>
  <c r="R13" i="11"/>
  <c r="J30" i="11"/>
  <c r="T19" i="11"/>
  <c r="N14" i="11"/>
  <c r="N12" i="11"/>
  <c r="H8" i="11"/>
  <c r="J8" i="11" s="1"/>
  <c r="K8" i="11" s="1"/>
  <c r="L8" i="11" s="1"/>
  <c r="I8" i="11"/>
  <c r="N21" i="11"/>
  <c r="N19" i="11"/>
  <c r="N25" i="11"/>
  <c r="N34" i="11"/>
  <c r="N11" i="11"/>
  <c r="N35" i="11"/>
  <c r="N32" i="11"/>
  <c r="D37" i="10"/>
  <c r="E37" i="10"/>
  <c r="M37" i="10"/>
  <c r="K37" i="10"/>
  <c r="H37" i="10"/>
  <c r="F37" i="10"/>
  <c r="B37" i="10"/>
  <c r="O36" i="10"/>
  <c r="O35" i="10"/>
  <c r="N15" i="11" l="1"/>
  <c r="M8" i="11"/>
  <c r="N8" i="11" s="1"/>
  <c r="O8" i="11" s="1"/>
  <c r="P8" i="11" s="1"/>
  <c r="Q8" i="11" s="1"/>
  <c r="N30" i="11"/>
  <c r="O37" i="10"/>
  <c r="R40" i="11" l="1"/>
  <c r="H32" i="7"/>
  <c r="H34" i="7"/>
  <c r="M34" i="7" s="1"/>
  <c r="H35" i="7"/>
  <c r="M35" i="7" s="1"/>
  <c r="H36" i="7"/>
  <c r="M36" i="7" s="1"/>
  <c r="M32" i="7" l="1"/>
  <c r="Q35" i="7"/>
  <c r="Q34" i="7"/>
  <c r="Q36" i="7"/>
  <c r="Q32" i="7"/>
  <c r="J15" i="7"/>
  <c r="K15" i="7"/>
  <c r="L15" i="7"/>
  <c r="N15" i="7"/>
  <c r="O15" i="7"/>
  <c r="P15" i="7"/>
  <c r="I13" i="7"/>
  <c r="H13" i="7"/>
  <c r="I11" i="7"/>
  <c r="H11" i="7"/>
  <c r="Q13" i="7" l="1"/>
  <c r="Q11" i="7"/>
  <c r="M13" i="7"/>
  <c r="M11" i="7"/>
  <c r="I12" i="7" l="1"/>
  <c r="H12" i="7"/>
  <c r="Q12" i="7" l="1"/>
  <c r="M12" i="7"/>
  <c r="Q41" i="7"/>
  <c r="Q42" i="7"/>
  <c r="Q43" i="7"/>
  <c r="Q44" i="7"/>
  <c r="T40" i="7" l="1"/>
  <c r="U40" i="7"/>
  <c r="S40" i="7"/>
  <c r="H33" i="7"/>
  <c r="H37" i="7" s="1"/>
  <c r="Q14" i="7" l="1"/>
  <c r="Q33" i="7"/>
  <c r="M33" i="7"/>
  <c r="M37" i="7" s="1"/>
  <c r="H29" i="7"/>
  <c r="M29" i="7" s="1"/>
  <c r="H28" i="7"/>
  <c r="M28" i="7" s="1"/>
  <c r="H27" i="7"/>
  <c r="H15" i="7"/>
  <c r="B8" i="7"/>
  <c r="C8" i="7" s="1"/>
  <c r="D8" i="7" s="1"/>
  <c r="E8" i="7" s="1"/>
  <c r="F8" i="7" s="1"/>
  <c r="G8" i="7" s="1"/>
  <c r="H8" i="7" s="1"/>
  <c r="I8" i="7" s="1"/>
  <c r="J8" i="7" s="1"/>
  <c r="K8" i="7" s="1"/>
  <c r="O5" i="7"/>
  <c r="P5" i="7" s="1"/>
  <c r="AK15" i="4"/>
  <c r="AK16" i="4" s="1"/>
  <c r="AL15" i="4" s="1"/>
  <c r="AL16" i="4" s="1"/>
  <c r="AM15" i="4" s="1"/>
  <c r="AM16" i="4" s="1"/>
  <c r="AN15" i="4" s="1"/>
  <c r="AB15" i="4"/>
  <c r="AB16" i="4" s="1"/>
  <c r="AC15" i="4" s="1"/>
  <c r="AC16" i="4" s="1"/>
  <c r="AD15" i="4" s="1"/>
  <c r="AD16" i="4" s="1"/>
  <c r="AE15" i="4" s="1"/>
  <c r="X15" i="4"/>
  <c r="X16" i="4" s="1"/>
  <c r="Y15" i="4" s="1"/>
  <c r="Y16" i="4" s="1"/>
  <c r="Z15" i="4" s="1"/>
  <c r="Z16" i="4" s="1"/>
  <c r="T15" i="4"/>
  <c r="T16" i="4" s="1"/>
  <c r="U15" i="4" s="1"/>
  <c r="U16" i="4" s="1"/>
  <c r="V15" i="4" s="1"/>
  <c r="V16" i="4" s="1"/>
  <c r="G15" i="4"/>
  <c r="G16" i="4" s="1"/>
  <c r="C15" i="4"/>
  <c r="B16" i="4"/>
  <c r="AX16" i="4"/>
  <c r="AY15" i="4" s="1"/>
  <c r="AY16" i="4" s="1"/>
  <c r="AZ15" i="4" s="1"/>
  <c r="AZ16" i="4" s="1"/>
  <c r="AS16" i="4"/>
  <c r="AT15" i="4" s="1"/>
  <c r="AT16" i="4" s="1"/>
  <c r="AU15" i="4" s="1"/>
  <c r="AU16" i="4" s="1"/>
  <c r="AV15" i="4" s="1"/>
  <c r="AV16" i="4" s="1"/>
  <c r="AW15" i="4" s="1"/>
  <c r="AO15" i="4"/>
  <c r="AO16" i="4" s="1"/>
  <c r="AP15" i="4" s="1"/>
  <c r="AP16" i="4" s="1"/>
  <c r="AQ15" i="4" s="1"/>
  <c r="AQ16" i="4" s="1"/>
  <c r="AR15" i="4" s="1"/>
  <c r="AF16" i="4"/>
  <c r="AG15" i="4" s="1"/>
  <c r="AG16" i="4" s="1"/>
  <c r="AH15" i="4" s="1"/>
  <c r="AH16" i="4" s="1"/>
  <c r="AI15" i="4" s="1"/>
  <c r="AI16" i="4" s="1"/>
  <c r="P15" i="4"/>
  <c r="Q15" i="4" s="1"/>
  <c r="O16" i="4"/>
  <c r="K15" i="4"/>
  <c r="F16" i="4"/>
  <c r="BI18" i="4"/>
  <c r="BI19" i="4"/>
  <c r="BI20" i="4"/>
  <c r="BI21" i="4"/>
  <c r="BB23" i="4"/>
  <c r="BC23" i="4"/>
  <c r="BD23" i="4"/>
  <c r="BE23" i="4"/>
  <c r="BF23" i="4"/>
  <c r="BG23" i="4"/>
  <c r="BH23" i="4"/>
  <c r="AS22" i="3"/>
  <c r="AT22" i="3" s="1"/>
  <c r="AU22" i="3" s="1"/>
  <c r="AX22" i="3"/>
  <c r="AY22" i="3" s="1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U17" i="3"/>
  <c r="V17" i="3" s="1"/>
  <c r="W17" i="3" s="1"/>
  <c r="X17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 s="1"/>
  <c r="AY16" i="3" s="1"/>
  <c r="AT15" i="3"/>
  <c r="AT16" i="3" s="1"/>
  <c r="AU15" i="3" s="1"/>
  <c r="AU16" i="3" s="1"/>
  <c r="AV15" i="3" s="1"/>
  <c r="AV16" i="3" s="1"/>
  <c r="AW15" i="3" s="1"/>
  <c r="AP15" i="3"/>
  <c r="AP16" i="3" s="1"/>
  <c r="AQ15" i="3" s="1"/>
  <c r="AQ16" i="3" s="1"/>
  <c r="AR15" i="3" s="1"/>
  <c r="AK16" i="3"/>
  <c r="AL15" i="3" s="1"/>
  <c r="AL16" i="3" s="1"/>
  <c r="AM15" i="3" s="1"/>
  <c r="AM16" i="3" s="1"/>
  <c r="AN15" i="3" s="1"/>
  <c r="AG16" i="3"/>
  <c r="AH15" i="3" s="1"/>
  <c r="AH16" i="3" s="1"/>
  <c r="AI15" i="3" s="1"/>
  <c r="AI16" i="3" s="1"/>
  <c r="AB16" i="3"/>
  <c r="AC15" i="3" s="1"/>
  <c r="AC16" i="3" s="1"/>
  <c r="AD15" i="3" s="1"/>
  <c r="AD16" i="3" s="1"/>
  <c r="AE15" i="3" s="1"/>
  <c r="X16" i="3"/>
  <c r="Y15" i="3" s="1"/>
  <c r="Y16" i="3" s="1"/>
  <c r="Z15" i="3" s="1"/>
  <c r="Z16" i="3" s="1"/>
  <c r="T16" i="3"/>
  <c r="U15" i="3" s="1"/>
  <c r="U16" i="3" s="1"/>
  <c r="V15" i="3" s="1"/>
  <c r="V16" i="3" s="1"/>
  <c r="P15" i="3"/>
  <c r="Q15" i="3" s="1"/>
  <c r="O16" i="3"/>
  <c r="M15" i="3"/>
  <c r="L16" i="3"/>
  <c r="K16" i="3"/>
  <c r="H15" i="3"/>
  <c r="G16" i="3"/>
  <c r="C15" i="3"/>
  <c r="C16" i="3" s="1"/>
  <c r="D15" i="3" s="1"/>
  <c r="D16" i="3" s="1"/>
  <c r="E15" i="3" s="1"/>
  <c r="E16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Q22" i="3"/>
  <c r="R22" i="3" s="1"/>
  <c r="T22" i="3"/>
  <c r="V22" i="3"/>
  <c r="W22" i="3" s="1"/>
  <c r="X22" i="3" s="1"/>
  <c r="Y22" i="3" s="1"/>
  <c r="Z22" i="3" s="1"/>
  <c r="AA22" i="3" s="1"/>
  <c r="AB22" i="3" s="1"/>
  <c r="AF22" i="3"/>
  <c r="AG22" i="3" s="1"/>
  <c r="AH22" i="3" s="1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B23" i="3"/>
  <c r="BC23" i="3"/>
  <c r="BD23" i="3"/>
  <c r="BE23" i="3"/>
  <c r="BF23" i="3"/>
  <c r="BG23" i="3"/>
  <c r="BH23" i="3"/>
  <c r="BP7" i="5"/>
  <c r="AP7" i="5"/>
  <c r="AC7" i="5"/>
  <c r="AC58" i="5" s="1"/>
  <c r="CM8" i="5"/>
  <c r="CM21" i="5"/>
  <c r="CM32" i="5"/>
  <c r="CM56" i="5"/>
  <c r="CM65" i="5"/>
  <c r="CM74" i="5"/>
  <c r="CL8" i="5"/>
  <c r="CL21" i="5"/>
  <c r="CL32" i="5"/>
  <c r="CL56" i="5"/>
  <c r="CL65" i="5"/>
  <c r="CL74" i="5"/>
  <c r="CK8" i="5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C8" i="5"/>
  <c r="CC21" i="5"/>
  <c r="CC32" i="5"/>
  <c r="CC56" i="5"/>
  <c r="CC65" i="5"/>
  <c r="CC74" i="5"/>
  <c r="BC7" i="5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8" i="5"/>
  <c r="BO29" i="5"/>
  <c r="BO30" i="5"/>
  <c r="BO31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9" i="5"/>
  <c r="BO60" i="5"/>
  <c r="BO61" i="5"/>
  <c r="BO62" i="5"/>
  <c r="BO63" i="5"/>
  <c r="BO64" i="5"/>
  <c r="BO66" i="5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75" i="5"/>
  <c r="AO76" i="5"/>
  <c r="AO77" i="5"/>
  <c r="AO78" i="5"/>
  <c r="AO79" i="5"/>
  <c r="AO80" i="5"/>
  <c r="AO81" i="5"/>
  <c r="AO82" i="5"/>
  <c r="AO83" i="5"/>
  <c r="J51" i="5"/>
  <c r="I51" i="5" s="1"/>
  <c r="H51" i="5" s="1"/>
  <c r="Z21" i="5"/>
  <c r="Z32" i="5"/>
  <c r="Z56" i="5"/>
  <c r="Z65" i="5"/>
  <c r="Z8" i="5"/>
  <c r="Y32" i="5"/>
  <c r="Y65" i="5"/>
  <c r="Y21" i="5"/>
  <c r="Y56" i="5"/>
  <c r="Y8" i="5"/>
  <c r="X21" i="5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U21" i="5"/>
  <c r="U32" i="5"/>
  <c r="U56" i="5"/>
  <c r="U65" i="5"/>
  <c r="U8" i="5"/>
  <c r="T21" i="5"/>
  <c r="T32" i="5"/>
  <c r="T56" i="5"/>
  <c r="T65" i="5"/>
  <c r="T8" i="5"/>
  <c r="S21" i="5"/>
  <c r="S32" i="5"/>
  <c r="S56" i="5"/>
  <c r="S65" i="5"/>
  <c r="S8" i="5"/>
  <c r="R21" i="5"/>
  <c r="R32" i="5"/>
  <c r="R8" i="5"/>
  <c r="R56" i="5"/>
  <c r="R65" i="5"/>
  <c r="Q21" i="5"/>
  <c r="Q56" i="5"/>
  <c r="Q32" i="5"/>
  <c r="Q88" i="5" s="1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I83" i="5" s="1"/>
  <c r="H83" i="5" s="1"/>
  <c r="J75" i="5"/>
  <c r="I75" i="5" s="1"/>
  <c r="H75" i="5" s="1"/>
  <c r="J77" i="5"/>
  <c r="J78" i="5"/>
  <c r="J79" i="5"/>
  <c r="I79" i="5" s="1"/>
  <c r="H79" i="5" s="1"/>
  <c r="J81" i="5"/>
  <c r="I81" i="5" s="1"/>
  <c r="H81" i="5" s="1"/>
  <c r="J76" i="5"/>
  <c r="J80" i="5"/>
  <c r="J82" i="5"/>
  <c r="O65" i="5"/>
  <c r="N65" i="5"/>
  <c r="M65" i="5"/>
  <c r="L65" i="5"/>
  <c r="K65" i="5"/>
  <c r="J73" i="5"/>
  <c r="J66" i="5"/>
  <c r="I66" i="5"/>
  <c r="H66" i="5" s="1"/>
  <c r="J67" i="5"/>
  <c r="I67" i="5" s="1"/>
  <c r="J69" i="5"/>
  <c r="I69" i="5" s="1"/>
  <c r="H69" i="5" s="1"/>
  <c r="J70" i="5"/>
  <c r="J71" i="5"/>
  <c r="J72" i="5"/>
  <c r="I72" i="5" s="1"/>
  <c r="J68" i="5"/>
  <c r="O56" i="5"/>
  <c r="N56" i="5"/>
  <c r="M56" i="5"/>
  <c r="L56" i="5"/>
  <c r="K56" i="5"/>
  <c r="J57" i="5"/>
  <c r="I57" i="5" s="1"/>
  <c r="H57" i="5" s="1"/>
  <c r="J58" i="5"/>
  <c r="I58" i="5" s="1"/>
  <c r="H58" i="5" s="1"/>
  <c r="J59" i="5"/>
  <c r="I59" i="5" s="1"/>
  <c r="H59" i="5" s="1"/>
  <c r="J60" i="5"/>
  <c r="I60" i="5" s="1"/>
  <c r="J61" i="5"/>
  <c r="I61" i="5" s="1"/>
  <c r="H61" i="5" s="1"/>
  <c r="J62" i="5"/>
  <c r="I62" i="5" s="1"/>
  <c r="J63" i="5"/>
  <c r="J64" i="5"/>
  <c r="I64" i="5" s="1"/>
  <c r="O32" i="5"/>
  <c r="N32" i="5"/>
  <c r="M32" i="5"/>
  <c r="L32" i="5"/>
  <c r="K32" i="5"/>
  <c r="J33" i="5"/>
  <c r="I33" i="5" s="1"/>
  <c r="H33" i="5" s="1"/>
  <c r="J35" i="5"/>
  <c r="J36" i="5"/>
  <c r="J37" i="5"/>
  <c r="I37" i="5" s="1"/>
  <c r="J38" i="5"/>
  <c r="I38" i="5" s="1"/>
  <c r="J39" i="5"/>
  <c r="I39" i="5" s="1"/>
  <c r="H39" i="5" s="1"/>
  <c r="J40" i="5"/>
  <c r="J42" i="5"/>
  <c r="I42" i="5" s="1"/>
  <c r="H42" i="5" s="1"/>
  <c r="J43" i="5"/>
  <c r="I43" i="5" s="1"/>
  <c r="H43" i="5" s="1"/>
  <c r="J44" i="5"/>
  <c r="I44" i="5" s="1"/>
  <c r="H44" i="5" s="1"/>
  <c r="J45" i="5"/>
  <c r="I45" i="5" s="1"/>
  <c r="J46" i="5"/>
  <c r="J47" i="5"/>
  <c r="J48" i="5"/>
  <c r="I48" i="5" s="1"/>
  <c r="H48" i="5" s="1"/>
  <c r="J49" i="5"/>
  <c r="J50" i="5"/>
  <c r="I50" i="5" s="1"/>
  <c r="J52" i="5"/>
  <c r="J53" i="5"/>
  <c r="I53" i="5" s="1"/>
  <c r="J54" i="5"/>
  <c r="I54" i="5" s="1"/>
  <c r="H54" i="5" s="1"/>
  <c r="J55" i="5"/>
  <c r="J34" i="5"/>
  <c r="I34" i="5" s="1"/>
  <c r="J41" i="5"/>
  <c r="H41" i="5" s="1"/>
  <c r="O21" i="5"/>
  <c r="N21" i="5"/>
  <c r="M21" i="5"/>
  <c r="L21" i="5"/>
  <c r="K21" i="5"/>
  <c r="J22" i="5"/>
  <c r="J23" i="5"/>
  <c r="I23" i="5" s="1"/>
  <c r="J24" i="5"/>
  <c r="I24" i="5" s="1"/>
  <c r="H24" i="5" s="1"/>
  <c r="J25" i="5"/>
  <c r="I25" i="5" s="1"/>
  <c r="H25" i="5" s="1"/>
  <c r="J27" i="5"/>
  <c r="I27" i="5" s="1"/>
  <c r="H27" i="5" s="1"/>
  <c r="J28" i="5"/>
  <c r="I28" i="5" s="1"/>
  <c r="J29" i="5"/>
  <c r="J30" i="5"/>
  <c r="I30" i="5" s="1"/>
  <c r="H30" i="5" s="1"/>
  <c r="J31" i="5"/>
  <c r="I31" i="5" s="1"/>
  <c r="H31" i="5" s="1"/>
  <c r="J26" i="5"/>
  <c r="I26" i="5" s="1"/>
  <c r="O8" i="5"/>
  <c r="N8" i="5"/>
  <c r="M8" i="5"/>
  <c r="L8" i="5"/>
  <c r="K8" i="5"/>
  <c r="J10" i="5"/>
  <c r="J9" i="5"/>
  <c r="I9" i="5" s="1"/>
  <c r="H9" i="5" s="1"/>
  <c r="J11" i="5"/>
  <c r="I11" i="5" s="1"/>
  <c r="H11" i="5" s="1"/>
  <c r="J12" i="5"/>
  <c r="I12" i="5" s="1"/>
  <c r="H12" i="5" s="1"/>
  <c r="J13" i="5"/>
  <c r="J14" i="5"/>
  <c r="I14" i="5" s="1"/>
  <c r="H14" i="5" s="1"/>
  <c r="J15" i="5"/>
  <c r="I15" i="5" s="1"/>
  <c r="J16" i="5"/>
  <c r="J17" i="5"/>
  <c r="I17" i="5" s="1"/>
  <c r="H17" i="5" s="1"/>
  <c r="J18" i="5"/>
  <c r="J19" i="5"/>
  <c r="J20" i="5"/>
  <c r="I20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80" i="5"/>
  <c r="AB79" i="5"/>
  <c r="AB78" i="5"/>
  <c r="AB77" i="5"/>
  <c r="AB76" i="5"/>
  <c r="AB73" i="5"/>
  <c r="AB72" i="5"/>
  <c r="AB71" i="5"/>
  <c r="AB70" i="5"/>
  <c r="AB69" i="5"/>
  <c r="AB68" i="5"/>
  <c r="AB67" i="5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J84" i="5"/>
  <c r="B7" i="5"/>
  <c r="C7" i="5" s="1"/>
  <c r="D7" i="5" s="1"/>
  <c r="E7" i="5" s="1"/>
  <c r="F7" i="5" s="1"/>
  <c r="G7" i="5" s="1"/>
  <c r="AB9" i="5"/>
  <c r="AB75" i="5"/>
  <c r="AB74" i="5" s="1"/>
  <c r="AB57" i="5"/>
  <c r="AB33" i="5"/>
  <c r="AB22" i="5"/>
  <c r="N84" i="5"/>
  <c r="M84" i="5"/>
  <c r="L84" i="5"/>
  <c r="K84" i="5"/>
  <c r="I84" i="5"/>
  <c r="G32" i="5"/>
  <c r="G8" i="5"/>
  <c r="BC79" i="5"/>
  <c r="AP53" i="5"/>
  <c r="AP66" i="5"/>
  <c r="AP27" i="5"/>
  <c r="AP77" i="5"/>
  <c r="AC83" i="5"/>
  <c r="AC73" i="5"/>
  <c r="AC11" i="5"/>
  <c r="AC49" i="5"/>
  <c r="AC39" i="5"/>
  <c r="AC27" i="5"/>
  <c r="BP17" i="5"/>
  <c r="BP44" i="5"/>
  <c r="AC25" i="5"/>
  <c r="AC33" i="5"/>
  <c r="AC42" i="5"/>
  <c r="AC50" i="5"/>
  <c r="AC10" i="5"/>
  <c r="AC17" i="5"/>
  <c r="AC61" i="5"/>
  <c r="AC72" i="5"/>
  <c r="AC80" i="5"/>
  <c r="AP69" i="5"/>
  <c r="AC24" i="5"/>
  <c r="AC34" i="5"/>
  <c r="AC41" i="5"/>
  <c r="AC48" i="5"/>
  <c r="AC9" i="5"/>
  <c r="AC18" i="5"/>
  <c r="AC60" i="5"/>
  <c r="AC67" i="5"/>
  <c r="AC75" i="5"/>
  <c r="AC82" i="5"/>
  <c r="AC71" i="5"/>
  <c r="AC59" i="5"/>
  <c r="AC53" i="5"/>
  <c r="AC40" i="5"/>
  <c r="AC23" i="5"/>
  <c r="AC12" i="5"/>
  <c r="AC26" i="5"/>
  <c r="AP50" i="5"/>
  <c r="AC62" i="5"/>
  <c r="AP29" i="5"/>
  <c r="H15" i="4"/>
  <c r="I15" i="4" s="1"/>
  <c r="BP37" i="5"/>
  <c r="AC69" i="5"/>
  <c r="P16" i="3"/>
  <c r="I10" i="5"/>
  <c r="H10" i="5" s="1"/>
  <c r="C16" i="4"/>
  <c r="D15" i="4"/>
  <c r="D16" i="4" s="1"/>
  <c r="AP26" i="5"/>
  <c r="AP13" i="5"/>
  <c r="P16" i="4"/>
  <c r="AP71" i="5"/>
  <c r="AP49" i="5"/>
  <c r="AP45" i="5"/>
  <c r="AP38" i="5"/>
  <c r="AP81" i="5"/>
  <c r="AP33" i="5"/>
  <c r="AP83" i="5"/>
  <c r="AP23" i="5"/>
  <c r="AP41" i="5"/>
  <c r="AP24" i="5"/>
  <c r="AC35" i="5"/>
  <c r="BC10" i="5"/>
  <c r="BC41" i="5"/>
  <c r="BC42" i="5"/>
  <c r="BC39" i="5"/>
  <c r="BC82" i="5"/>
  <c r="BC53" i="5"/>
  <c r="BC50" i="5"/>
  <c r="BC69" i="5"/>
  <c r="BC20" i="5"/>
  <c r="BC40" i="5"/>
  <c r="BC15" i="5"/>
  <c r="BC26" i="5"/>
  <c r="BC47" i="5"/>
  <c r="BC64" i="5"/>
  <c r="BC29" i="5"/>
  <c r="BC58" i="5"/>
  <c r="E15" i="4"/>
  <c r="E16" i="4" s="1"/>
  <c r="BP48" i="5"/>
  <c r="I13" i="5"/>
  <c r="H13" i="5" s="1"/>
  <c r="I36" i="5"/>
  <c r="H36" i="5" s="1"/>
  <c r="I71" i="5"/>
  <c r="H28" i="5"/>
  <c r="H62" i="5"/>
  <c r="K90" i="5"/>
  <c r="N15" i="3"/>
  <c r="M16" i="3"/>
  <c r="BO56" i="5"/>
  <c r="CB90" i="5"/>
  <c r="O93" i="5" s="1"/>
  <c r="BP10" i="5"/>
  <c r="BP26" i="5"/>
  <c r="BP43" i="5"/>
  <c r="BP60" i="5"/>
  <c r="BP77" i="5"/>
  <c r="BP23" i="5"/>
  <c r="BP45" i="5"/>
  <c r="BP67" i="5"/>
  <c r="BP19" i="5"/>
  <c r="BP41" i="5"/>
  <c r="BP63" i="5"/>
  <c r="BP80" i="5"/>
  <c r="BP27" i="5"/>
  <c r="BP49" i="5"/>
  <c r="BP71" i="5"/>
  <c r="BP31" i="5"/>
  <c r="BP70" i="5"/>
  <c r="BP14" i="5"/>
  <c r="BP30" i="5"/>
  <c r="BP47" i="5"/>
  <c r="BP64" i="5"/>
  <c r="BP81" i="5"/>
  <c r="BP28" i="5"/>
  <c r="BP50" i="5"/>
  <c r="BP73" i="5"/>
  <c r="BP24" i="5"/>
  <c r="BP46" i="5"/>
  <c r="BP69" i="5"/>
  <c r="BQ7" i="5"/>
  <c r="BQ81" i="5" s="1"/>
  <c r="BP33" i="5"/>
  <c r="BP54" i="5"/>
  <c r="BP78" i="5"/>
  <c r="BP9" i="5"/>
  <c r="BP42" i="5"/>
  <c r="BP15" i="5"/>
  <c r="BP18" i="5"/>
  <c r="BP35" i="5"/>
  <c r="BP51" i="5"/>
  <c r="BP68" i="5"/>
  <c r="BP12" i="5"/>
  <c r="BP34" i="5"/>
  <c r="BP57" i="5"/>
  <c r="BP79" i="5"/>
  <c r="BP29" i="5"/>
  <c r="BP52" i="5"/>
  <c r="BP75" i="5"/>
  <c r="BP11" i="5"/>
  <c r="BP38" i="5"/>
  <c r="BP61" i="5"/>
  <c r="BP83" i="5"/>
  <c r="BP82" i="5"/>
  <c r="BP20" i="5"/>
  <c r="BP59" i="5"/>
  <c r="BP76" i="5"/>
  <c r="BP39" i="5"/>
  <c r="BP40" i="5"/>
  <c r="BP58" i="5"/>
  <c r="BP66" i="5"/>
  <c r="BP55" i="5"/>
  <c r="BP62" i="5"/>
  <c r="BP72" i="5"/>
  <c r="BP13" i="5"/>
  <c r="BP16" i="5"/>
  <c r="BP53" i="5"/>
  <c r="BP25" i="5"/>
  <c r="I18" i="5"/>
  <c r="I70" i="5"/>
  <c r="H70" i="5" s="1"/>
  <c r="BQ68" i="5"/>
  <c r="H64" i="5"/>
  <c r="BC59" i="5"/>
  <c r="BC43" i="5"/>
  <c r="BC38" i="5"/>
  <c r="BC22" i="5"/>
  <c r="CF90" i="5"/>
  <c r="S93" i="5" s="1"/>
  <c r="CJ90" i="5"/>
  <c r="W93" i="5" s="1"/>
  <c r="AC51" i="5"/>
  <c r="AC78" i="5"/>
  <c r="AC63" i="5"/>
  <c r="AC16" i="5"/>
  <c r="AC55" i="5"/>
  <c r="AC44" i="5"/>
  <c r="AC38" i="5"/>
  <c r="AC30" i="5"/>
  <c r="AC29" i="5"/>
  <c r="AC37" i="5"/>
  <c r="AC46" i="5"/>
  <c r="AC54" i="5"/>
  <c r="AC13" i="5"/>
  <c r="AC57" i="5"/>
  <c r="AC68" i="5"/>
  <c r="AC76" i="5"/>
  <c r="AD7" i="5"/>
  <c r="AD25" i="5" s="1"/>
  <c r="AC22" i="5"/>
  <c r="AC28" i="5"/>
  <c r="AC36" i="5"/>
  <c r="AC45" i="5"/>
  <c r="AC52" i="5"/>
  <c r="AC14" i="5"/>
  <c r="AC20" i="5"/>
  <c r="AC64" i="5"/>
  <c r="AC70" i="5"/>
  <c r="AC79" i="5"/>
  <c r="AC81" i="5"/>
  <c r="AC66" i="5"/>
  <c r="AC15" i="5"/>
  <c r="AC47" i="5"/>
  <c r="AC31" i="5"/>
  <c r="AC77" i="5"/>
  <c r="AC43" i="5"/>
  <c r="AC19" i="5"/>
  <c r="BP22" i="5"/>
  <c r="BP36" i="5"/>
  <c r="H34" i="5"/>
  <c r="CD90" i="5"/>
  <c r="Q93" i="5" s="1"/>
  <c r="CH90" i="5"/>
  <c r="U93" i="5" s="1"/>
  <c r="CL90" i="5"/>
  <c r="Y93" i="5" s="1"/>
  <c r="R15" i="3"/>
  <c r="R16" i="3" s="1"/>
  <c r="Q16" i="3"/>
  <c r="L15" i="4"/>
  <c r="M15" i="4" s="1"/>
  <c r="M16" i="4" s="1"/>
  <c r="K16" i="4"/>
  <c r="AD50" i="5"/>
  <c r="AD10" i="5"/>
  <c r="AD29" i="5"/>
  <c r="AD15" i="5"/>
  <c r="AD71" i="5"/>
  <c r="BQ25" i="5"/>
  <c r="BQ70" i="5"/>
  <c r="BQ9" i="5"/>
  <c r="H72" i="5"/>
  <c r="I40" i="5"/>
  <c r="H40" i="5" s="1"/>
  <c r="I46" i="5"/>
  <c r="H46" i="5" s="1"/>
  <c r="H37" i="5"/>
  <c r="I73" i="5"/>
  <c r="H73" i="5" s="1"/>
  <c r="M27" i="7" l="1"/>
  <c r="M30" i="7" s="1"/>
  <c r="H30" i="7"/>
  <c r="BQ43" i="5"/>
  <c r="AD49" i="5"/>
  <c r="L16" i="4"/>
  <c r="AD16" i="5"/>
  <c r="H60" i="5"/>
  <c r="L8" i="7"/>
  <c r="N8" i="7" s="1"/>
  <c r="O8" i="7" s="1"/>
  <c r="P8" i="7" s="1"/>
  <c r="BQ47" i="5"/>
  <c r="BQ31" i="5"/>
  <c r="BQ20" i="5"/>
  <c r="BQ48" i="5"/>
  <c r="BQ18" i="5"/>
  <c r="O90" i="5"/>
  <c r="BQ46" i="5"/>
  <c r="U90" i="5"/>
  <c r="BQ39" i="5"/>
  <c r="BQ77" i="5"/>
  <c r="BQ15" i="5"/>
  <c r="BQ62" i="5"/>
  <c r="BQ23" i="5"/>
  <c r="BQ54" i="5"/>
  <c r="BQ61" i="5"/>
  <c r="BQ44" i="5"/>
  <c r="BQ50" i="5"/>
  <c r="BQ75" i="5"/>
  <c r="BQ19" i="5"/>
  <c r="BQ17" i="5"/>
  <c r="BQ72" i="5"/>
  <c r="BQ40" i="5"/>
  <c r="BQ45" i="5"/>
  <c r="BQ76" i="5"/>
  <c r="BQ52" i="5"/>
  <c r="BQ69" i="5"/>
  <c r="BQ57" i="5"/>
  <c r="BQ22" i="5"/>
  <c r="BQ78" i="5"/>
  <c r="BQ33" i="5"/>
  <c r="BQ80" i="5"/>
  <c r="H20" i="5"/>
  <c r="BQ55" i="5"/>
  <c r="BR7" i="5"/>
  <c r="BR48" i="5" s="1"/>
  <c r="BQ58" i="5"/>
  <c r="BQ30" i="5"/>
  <c r="BQ36" i="5"/>
  <c r="AD22" i="5"/>
  <c r="BQ79" i="5"/>
  <c r="AD43" i="5"/>
  <c r="BB21" i="5"/>
  <c r="CG90" i="5"/>
  <c r="T93" i="5" s="1"/>
  <c r="AD13" i="5"/>
  <c r="AD82" i="5"/>
  <c r="AD46" i="5"/>
  <c r="V90" i="5"/>
  <c r="BI23" i="4"/>
  <c r="CM90" i="5"/>
  <c r="Z93" i="5" s="1"/>
  <c r="AD45" i="5"/>
  <c r="AB21" i="5"/>
  <c r="AD58" i="5"/>
  <c r="AD14" i="5"/>
  <c r="AD36" i="5"/>
  <c r="BP74" i="5"/>
  <c r="AB32" i="5"/>
  <c r="H45" i="5"/>
  <c r="S90" i="5"/>
  <c r="AD37" i="5"/>
  <c r="AD35" i="5"/>
  <c r="AC56" i="5"/>
  <c r="H23" i="5"/>
  <c r="K88" i="5"/>
  <c r="I15" i="7"/>
  <c r="AO17" i="3"/>
  <c r="AO15" i="3"/>
  <c r="J32" i="5"/>
  <c r="BP21" i="5"/>
  <c r="BQ66" i="5"/>
  <c r="BQ12" i="5"/>
  <c r="BQ83" i="5"/>
  <c r="BQ28" i="5"/>
  <c r="AD80" i="5"/>
  <c r="AD31" i="5"/>
  <c r="AD26" i="5"/>
  <c r="BQ14" i="5"/>
  <c r="O88" i="5"/>
  <c r="BQ29" i="5"/>
  <c r="BQ71" i="5"/>
  <c r="BQ38" i="5"/>
  <c r="BQ53" i="5"/>
  <c r="AD53" i="5"/>
  <c r="AD57" i="5"/>
  <c r="AD47" i="5"/>
  <c r="AC8" i="5"/>
  <c r="H50" i="5"/>
  <c r="T90" i="5"/>
  <c r="V88" i="5"/>
  <c r="BB74" i="5"/>
  <c r="U88" i="5"/>
  <c r="BQ24" i="5"/>
  <c r="BQ41" i="5"/>
  <c r="BQ26" i="5"/>
  <c r="BQ63" i="5"/>
  <c r="BQ73" i="5"/>
  <c r="AD59" i="5"/>
  <c r="AD40" i="5"/>
  <c r="AD33" i="5"/>
  <c r="AB65" i="5"/>
  <c r="J65" i="5"/>
  <c r="BR14" i="5"/>
  <c r="H53" i="5"/>
  <c r="N88" i="5"/>
  <c r="Y88" i="5"/>
  <c r="AO21" i="5"/>
  <c r="CC90" i="5"/>
  <c r="P93" i="5" s="1"/>
  <c r="CE90" i="5"/>
  <c r="R93" i="5" s="1"/>
  <c r="CI90" i="5"/>
  <c r="V93" i="5" s="1"/>
  <c r="CK90" i="5"/>
  <c r="X93" i="5" s="1"/>
  <c r="BR16" i="5"/>
  <c r="AD54" i="5"/>
  <c r="AD81" i="5"/>
  <c r="I29" i="5"/>
  <c r="H29" i="5" s="1"/>
  <c r="AD77" i="5"/>
  <c r="H16" i="4"/>
  <c r="AB8" i="5"/>
  <c r="BR60" i="5"/>
  <c r="BQ13" i="5"/>
  <c r="BQ27" i="5"/>
  <c r="BQ64" i="5"/>
  <c r="BQ37" i="5"/>
  <c r="BQ67" i="5"/>
  <c r="N15" i="4"/>
  <c r="AD17" i="5"/>
  <c r="AD48" i="5"/>
  <c r="AD69" i="5"/>
  <c r="BQ82" i="5"/>
  <c r="AB56" i="5"/>
  <c r="AD24" i="5"/>
  <c r="BQ34" i="5"/>
  <c r="M88" i="5"/>
  <c r="S88" i="5"/>
  <c r="Q16" i="4"/>
  <c r="R15" i="4"/>
  <c r="I19" i="5"/>
  <c r="H19" i="5" s="1"/>
  <c r="I16" i="5"/>
  <c r="H16" i="5" s="1"/>
  <c r="I22" i="5"/>
  <c r="H22" i="5" s="1"/>
  <c r="J21" i="5"/>
  <c r="I47" i="5"/>
  <c r="H47" i="5" s="1"/>
  <c r="I35" i="5"/>
  <c r="H35" i="5" s="1"/>
  <c r="I77" i="5"/>
  <c r="H77" i="5" s="1"/>
  <c r="J74" i="5"/>
  <c r="P90" i="5"/>
  <c r="P88" i="5"/>
  <c r="Q90" i="5"/>
  <c r="R88" i="5"/>
  <c r="R90" i="5"/>
  <c r="W88" i="5"/>
  <c r="W90" i="5"/>
  <c r="X88" i="5"/>
  <c r="X90" i="5"/>
  <c r="H67" i="5"/>
  <c r="I65" i="5"/>
  <c r="BR15" i="5"/>
  <c r="AC74" i="5"/>
  <c r="AC65" i="5"/>
  <c r="AD72" i="5"/>
  <c r="AD11" i="5"/>
  <c r="AD67" i="5"/>
  <c r="AD20" i="5"/>
  <c r="AD66" i="5"/>
  <c r="AD62" i="5"/>
  <c r="AD30" i="5"/>
  <c r="AD9" i="5"/>
  <c r="AD19" i="5"/>
  <c r="AD44" i="5"/>
  <c r="AD60" i="5"/>
  <c r="AD79" i="5"/>
  <c r="AD39" i="5"/>
  <c r="AD76" i="5"/>
  <c r="AD70" i="5"/>
  <c r="AD41" i="5"/>
  <c r="AD18" i="5"/>
  <c r="AD61" i="5"/>
  <c r="AD52" i="5"/>
  <c r="AD78" i="5"/>
  <c r="AD28" i="5"/>
  <c r="AD73" i="5"/>
  <c r="AD64" i="5"/>
  <c r="AD68" i="5"/>
  <c r="AD34" i="5"/>
  <c r="AD83" i="5"/>
  <c r="AD38" i="5"/>
  <c r="AD75" i="5"/>
  <c r="AD23" i="5"/>
  <c r="AD27" i="5"/>
  <c r="AD63" i="5"/>
  <c r="AD55" i="5"/>
  <c r="AE7" i="5"/>
  <c r="AD51" i="5"/>
  <c r="AD42" i="5"/>
  <c r="AD12" i="5"/>
  <c r="AO74" i="5"/>
  <c r="AO8" i="5"/>
  <c r="AO56" i="5"/>
  <c r="AO65" i="5"/>
  <c r="AO32" i="5"/>
  <c r="BB65" i="5"/>
  <c r="BB56" i="5"/>
  <c r="BB32" i="5"/>
  <c r="BB8" i="5"/>
  <c r="BO74" i="5"/>
  <c r="BO65" i="5"/>
  <c r="BO32" i="5"/>
  <c r="BO21" i="5"/>
  <c r="BO8" i="5"/>
  <c r="BC9" i="5"/>
  <c r="BC14" i="5"/>
  <c r="BC25" i="5"/>
  <c r="BC78" i="5"/>
  <c r="BC23" i="5"/>
  <c r="BC70" i="5"/>
  <c r="BC37" i="5"/>
  <c r="BC52" i="5"/>
  <c r="BC51" i="5"/>
  <c r="BC54" i="5"/>
  <c r="BC67" i="5"/>
  <c r="BC24" i="5"/>
  <c r="BC66" i="5"/>
  <c r="BC31" i="5"/>
  <c r="BC81" i="5"/>
  <c r="BC11" i="5"/>
  <c r="BC30" i="5"/>
  <c r="BC72" i="5"/>
  <c r="BC73" i="5"/>
  <c r="BC77" i="5"/>
  <c r="BD7" i="5"/>
  <c r="BC75" i="5"/>
  <c r="BC12" i="5"/>
  <c r="BC80" i="5"/>
  <c r="BC19" i="5"/>
  <c r="BC62" i="5"/>
  <c r="BC35" i="5"/>
  <c r="BC36" i="5"/>
  <c r="BC49" i="5"/>
  <c r="BC60" i="5"/>
  <c r="BC83" i="5"/>
  <c r="BC13" i="5"/>
  <c r="BC61" i="5"/>
  <c r="BC34" i="5"/>
  <c r="BC27" i="5"/>
  <c r="BC48" i="5"/>
  <c r="BC57" i="5"/>
  <c r="BC55" i="5"/>
  <c r="BC32" i="5" s="1"/>
  <c r="BC46" i="5"/>
  <c r="BC71" i="5"/>
  <c r="BC16" i="5"/>
  <c r="BC76" i="5"/>
  <c r="BC17" i="5"/>
  <c r="BC44" i="5"/>
  <c r="BC33" i="5"/>
  <c r="BC18" i="5"/>
  <c r="BC63" i="5"/>
  <c r="BC28" i="5"/>
  <c r="BC45" i="5"/>
  <c r="BC68" i="5"/>
  <c r="AP35" i="5"/>
  <c r="AP72" i="5"/>
  <c r="AP30" i="5"/>
  <c r="AP9" i="5"/>
  <c r="AP34" i="5"/>
  <c r="AP61" i="5"/>
  <c r="AP63" i="5"/>
  <c r="AP46" i="5"/>
  <c r="AP54" i="5"/>
  <c r="AP60" i="5"/>
  <c r="AP80" i="5"/>
  <c r="AP51" i="5"/>
  <c r="AP36" i="5"/>
  <c r="AP55" i="5"/>
  <c r="AP48" i="5"/>
  <c r="AP18" i="5"/>
  <c r="AP70" i="5"/>
  <c r="AP73" i="5"/>
  <c r="AQ7" i="5"/>
  <c r="AP44" i="5"/>
  <c r="AP58" i="5"/>
  <c r="AP16" i="5"/>
  <c r="AP17" i="5"/>
  <c r="AP76" i="5"/>
  <c r="AP40" i="5"/>
  <c r="AP19" i="5"/>
  <c r="AP52" i="5"/>
  <c r="AP10" i="5"/>
  <c r="AP67" i="5"/>
  <c r="AP62" i="5"/>
  <c r="AP43" i="5"/>
  <c r="AP64" i="5"/>
  <c r="AP37" i="5"/>
  <c r="AP59" i="5"/>
  <c r="AP25" i="5"/>
  <c r="AP15" i="5"/>
  <c r="AP47" i="5"/>
  <c r="AP28" i="5"/>
  <c r="AP75" i="5"/>
  <c r="AP11" i="5"/>
  <c r="AP82" i="5"/>
  <c r="AP39" i="5"/>
  <c r="AP57" i="5"/>
  <c r="AP42" i="5"/>
  <c r="AP79" i="5"/>
  <c r="AP78" i="5"/>
  <c r="AP12" i="5"/>
  <c r="AP31" i="5"/>
  <c r="AP14" i="5"/>
  <c r="AP68" i="5"/>
  <c r="AP22" i="5"/>
  <c r="AP20" i="5"/>
  <c r="J15" i="4"/>
  <c r="I16" i="4"/>
  <c r="L90" i="5"/>
  <c r="L88" i="5"/>
  <c r="I15" i="3"/>
  <c r="I16" i="3" s="1"/>
  <c r="H16" i="3"/>
  <c r="BP32" i="5"/>
  <c r="H15" i="5"/>
  <c r="Y90" i="5"/>
  <c r="BP65" i="5"/>
  <c r="N90" i="5"/>
  <c r="BP56" i="5"/>
  <c r="BP8" i="5"/>
  <c r="T88" i="5"/>
  <c r="BR76" i="5"/>
  <c r="BR35" i="5"/>
  <c r="BR28" i="5"/>
  <c r="BR51" i="5"/>
  <c r="BR10" i="5"/>
  <c r="BR80" i="5"/>
  <c r="BR59" i="5"/>
  <c r="AE63" i="5"/>
  <c r="AE10" i="5"/>
  <c r="AE17" i="5"/>
  <c r="AE26" i="5"/>
  <c r="BQ51" i="5"/>
  <c r="I52" i="5"/>
  <c r="H52" i="5" s="1"/>
  <c r="I78" i="5"/>
  <c r="BQ42" i="5"/>
  <c r="BQ10" i="5"/>
  <c r="BQ59" i="5"/>
  <c r="BQ60" i="5"/>
  <c r="BQ11" i="5"/>
  <c r="AC32" i="5"/>
  <c r="H71" i="5"/>
  <c r="BQ16" i="5"/>
  <c r="BQ35" i="5"/>
  <c r="BQ49" i="5"/>
  <c r="J8" i="5"/>
  <c r="H18" i="5"/>
  <c r="I63" i="5"/>
  <c r="I56" i="5" s="1"/>
  <c r="J56" i="5"/>
  <c r="AC21" i="5"/>
  <c r="I49" i="5"/>
  <c r="Z88" i="5"/>
  <c r="Z90" i="5"/>
  <c r="AQ18" i="5"/>
  <c r="H38" i="5"/>
  <c r="BI23" i="3"/>
  <c r="M90" i="5"/>
  <c r="I55" i="5"/>
  <c r="H55" i="5" s="1"/>
  <c r="Q18" i="7"/>
  <c r="BR63" i="5" l="1"/>
  <c r="BR69" i="5"/>
  <c r="BR44" i="5"/>
  <c r="BR19" i="5"/>
  <c r="BR64" i="5"/>
  <c r="BR34" i="5"/>
  <c r="BR29" i="5"/>
  <c r="BR36" i="5"/>
  <c r="BR46" i="5"/>
  <c r="BR77" i="5"/>
  <c r="BQ65" i="5"/>
  <c r="BR31" i="5"/>
  <c r="BR45" i="5"/>
  <c r="BR81" i="5"/>
  <c r="BR39" i="5"/>
  <c r="BR20" i="5"/>
  <c r="BR42" i="5"/>
  <c r="BR72" i="5"/>
  <c r="BR82" i="5"/>
  <c r="BR22" i="5"/>
  <c r="BR30" i="5"/>
  <c r="BR53" i="5"/>
  <c r="BR9" i="5"/>
  <c r="BR57" i="5"/>
  <c r="BR37" i="5"/>
  <c r="BS7" i="5"/>
  <c r="BR23" i="5"/>
  <c r="BR24" i="5"/>
  <c r="BR21" i="5" s="1"/>
  <c r="BR13" i="5"/>
  <c r="BR50" i="5"/>
  <c r="BR58" i="5"/>
  <c r="BR26" i="5"/>
  <c r="BR68" i="5"/>
  <c r="BR62" i="5"/>
  <c r="BR79" i="5"/>
  <c r="BR71" i="5"/>
  <c r="BR49" i="5"/>
  <c r="BR38" i="5"/>
  <c r="BR33" i="5"/>
  <c r="BR83" i="5"/>
  <c r="BR25" i="5"/>
  <c r="BR55" i="5"/>
  <c r="BR41" i="5"/>
  <c r="BR78" i="5"/>
  <c r="BR61" i="5"/>
  <c r="BR47" i="5"/>
  <c r="BR12" i="5"/>
  <c r="BR67" i="5"/>
  <c r="BR75" i="5"/>
  <c r="BR54" i="5"/>
  <c r="BR27" i="5"/>
  <c r="BR18" i="5"/>
  <c r="BR52" i="5"/>
  <c r="BR40" i="5"/>
  <c r="BR73" i="5"/>
  <c r="BR66" i="5"/>
  <c r="BR65" i="5" s="1"/>
  <c r="BR11" i="5"/>
  <c r="BR70" i="5"/>
  <c r="H65" i="5"/>
  <c r="BQ74" i="5"/>
  <c r="I74" i="5"/>
  <c r="H74" i="5" s="1"/>
  <c r="BR43" i="5"/>
  <c r="BR17" i="5"/>
  <c r="AD8" i="5"/>
  <c r="BQ21" i="5"/>
  <c r="C93" i="5"/>
  <c r="M15" i="7"/>
  <c r="Q40" i="7"/>
  <c r="AC90" i="5"/>
  <c r="P94" i="5" s="1"/>
  <c r="AP8" i="5"/>
  <c r="AD21" i="5"/>
  <c r="BQ56" i="5"/>
  <c r="AD74" i="5"/>
  <c r="AB90" i="5"/>
  <c r="O94" i="5" s="1"/>
  <c r="AP56" i="5"/>
  <c r="BC8" i="5"/>
  <c r="AD32" i="5"/>
  <c r="AD56" i="5"/>
  <c r="BP90" i="5"/>
  <c r="P92" i="5" s="1"/>
  <c r="AP32" i="5"/>
  <c r="BB90" i="5"/>
  <c r="O91" i="5" s="1"/>
  <c r="AF7" i="5"/>
  <c r="AE64" i="5"/>
  <c r="AE41" i="5"/>
  <c r="AE28" i="5"/>
  <c r="AE75" i="5"/>
  <c r="AE27" i="5"/>
  <c r="AE20" i="5"/>
  <c r="AE47" i="5"/>
  <c r="AE36" i="5"/>
  <c r="AE79" i="5"/>
  <c r="AE54" i="5"/>
  <c r="AE35" i="5"/>
  <c r="AE45" i="5"/>
  <c r="AE60" i="5"/>
  <c r="AE16" i="5"/>
  <c r="AE31" i="5"/>
  <c r="AE62" i="5"/>
  <c r="AE59" i="5"/>
  <c r="AE44" i="5"/>
  <c r="AE69" i="5"/>
  <c r="AE77" i="5"/>
  <c r="AE9" i="5"/>
  <c r="AE50" i="5"/>
  <c r="AE11" i="5"/>
  <c r="AE49" i="5"/>
  <c r="AE46" i="5"/>
  <c r="AE25" i="5"/>
  <c r="AE71" i="5"/>
  <c r="AE57" i="5"/>
  <c r="AE14" i="5"/>
  <c r="AE48" i="5"/>
  <c r="AE29" i="5"/>
  <c r="AE18" i="5"/>
  <c r="AE8" i="5" s="1"/>
  <c r="AE76" i="5"/>
  <c r="AE34" i="5"/>
  <c r="AE15" i="5"/>
  <c r="AE43" i="5"/>
  <c r="AE83" i="5"/>
  <c r="AE13" i="5"/>
  <c r="AE52" i="5"/>
  <c r="AE37" i="5"/>
  <c r="AE73" i="5"/>
  <c r="AE61" i="5"/>
  <c r="AE51" i="5"/>
  <c r="AE68" i="5"/>
  <c r="AE66" i="5"/>
  <c r="AE78" i="5"/>
  <c r="AE53" i="5"/>
  <c r="AE39" i="5"/>
  <c r="AE58" i="5"/>
  <c r="AE72" i="5"/>
  <c r="AE24" i="5"/>
  <c r="AE67" i="5"/>
  <c r="AE12" i="5"/>
  <c r="I32" i="5"/>
  <c r="H63" i="5"/>
  <c r="H78" i="5"/>
  <c r="AE33" i="5"/>
  <c r="AE40" i="5"/>
  <c r="AE42" i="5"/>
  <c r="AE30" i="5"/>
  <c r="BC74" i="5"/>
  <c r="BO90" i="5"/>
  <c r="O92" i="5" s="1"/>
  <c r="BS12" i="5"/>
  <c r="BS51" i="5"/>
  <c r="BS45" i="5"/>
  <c r="BS30" i="5"/>
  <c r="BS49" i="5"/>
  <c r="BS17" i="5"/>
  <c r="BS52" i="5"/>
  <c r="BS59" i="5"/>
  <c r="BS69" i="5"/>
  <c r="BS22" i="5"/>
  <c r="BS81" i="5"/>
  <c r="BS75" i="5"/>
  <c r="BS9" i="5"/>
  <c r="BS27" i="5"/>
  <c r="BS16" i="5"/>
  <c r="BS28" i="5"/>
  <c r="BS23" i="5"/>
  <c r="BS44" i="5"/>
  <c r="BS31" i="5"/>
  <c r="BS57" i="5"/>
  <c r="BS24" i="5"/>
  <c r="BS19" i="5"/>
  <c r="BS71" i="5"/>
  <c r="BS76" i="5"/>
  <c r="BS54" i="5"/>
  <c r="BS42" i="5"/>
  <c r="BS53" i="5"/>
  <c r="BS29" i="5"/>
  <c r="BS58" i="5"/>
  <c r="BS34" i="5"/>
  <c r="BS61" i="5"/>
  <c r="BS64" i="5"/>
  <c r="BS15" i="5"/>
  <c r="BS46" i="5"/>
  <c r="BS80" i="5"/>
  <c r="BS73" i="5"/>
  <c r="BS67" i="5"/>
  <c r="BS63" i="5"/>
  <c r="BS79" i="5"/>
  <c r="BS37" i="5"/>
  <c r="BS72" i="5"/>
  <c r="BS77" i="5"/>
  <c r="BS26" i="5"/>
  <c r="BT7" i="5"/>
  <c r="BS25" i="5"/>
  <c r="BS47" i="5"/>
  <c r="BS83" i="5"/>
  <c r="BS35" i="5"/>
  <c r="BS39" i="5"/>
  <c r="BS33" i="5"/>
  <c r="BS68" i="5"/>
  <c r="BS20" i="5"/>
  <c r="BS10" i="5"/>
  <c r="BS48" i="5"/>
  <c r="BS70" i="5"/>
  <c r="BS82" i="5"/>
  <c r="BS11" i="5"/>
  <c r="BS40" i="5"/>
  <c r="BS43" i="5"/>
  <c r="BS66" i="5"/>
  <c r="BS18" i="5"/>
  <c r="BS41" i="5"/>
  <c r="BS36" i="5"/>
  <c r="BS13" i="5"/>
  <c r="BS50" i="5"/>
  <c r="BS14" i="5"/>
  <c r="BS78" i="5"/>
  <c r="BS38" i="5"/>
  <c r="BS62" i="5"/>
  <c r="BS55" i="5"/>
  <c r="BS60" i="5"/>
  <c r="AD65" i="5"/>
  <c r="BQ32" i="5"/>
  <c r="AE70" i="5"/>
  <c r="AE19" i="5"/>
  <c r="AE82" i="5"/>
  <c r="AE81" i="5"/>
  <c r="AP21" i="5"/>
  <c r="AQ61" i="5"/>
  <c r="AQ63" i="5"/>
  <c r="AQ53" i="5"/>
  <c r="AQ42" i="5"/>
  <c r="AQ34" i="5"/>
  <c r="AQ60" i="5"/>
  <c r="AQ57" i="5"/>
  <c r="AQ44" i="5"/>
  <c r="AQ20" i="5"/>
  <c r="AQ80" i="5"/>
  <c r="AQ73" i="5"/>
  <c r="AQ83" i="5"/>
  <c r="AQ19" i="5"/>
  <c r="AQ59" i="5"/>
  <c r="AQ66" i="5"/>
  <c r="AQ78" i="5"/>
  <c r="AQ26" i="5"/>
  <c r="AQ48" i="5"/>
  <c r="AQ9" i="5"/>
  <c r="AQ29" i="5"/>
  <c r="AQ51" i="5"/>
  <c r="AQ50" i="5"/>
  <c r="AQ15" i="5"/>
  <c r="AQ54" i="5"/>
  <c r="AQ43" i="5"/>
  <c r="AQ76" i="5"/>
  <c r="AQ72" i="5"/>
  <c r="AQ31" i="5"/>
  <c r="AQ36" i="5"/>
  <c r="AQ79" i="5"/>
  <c r="AQ38" i="5"/>
  <c r="AQ35" i="5"/>
  <c r="AQ55" i="5"/>
  <c r="AQ13" i="5"/>
  <c r="AQ25" i="5"/>
  <c r="AQ12" i="5"/>
  <c r="AQ33" i="5"/>
  <c r="AQ40" i="5"/>
  <c r="AQ22" i="5"/>
  <c r="AQ71" i="5"/>
  <c r="AQ64" i="5"/>
  <c r="AQ16" i="5"/>
  <c r="AQ45" i="5"/>
  <c r="AQ39" i="5"/>
  <c r="AQ69" i="5"/>
  <c r="AQ52" i="5"/>
  <c r="AQ67" i="5"/>
  <c r="AQ30" i="5"/>
  <c r="AQ62" i="5"/>
  <c r="AQ17" i="5"/>
  <c r="AQ82" i="5"/>
  <c r="AQ47" i="5"/>
  <c r="AQ11" i="5"/>
  <c r="AQ24" i="5"/>
  <c r="AQ68" i="5"/>
  <c r="AQ27" i="5"/>
  <c r="AQ10" i="5"/>
  <c r="AQ37" i="5"/>
  <c r="AQ49" i="5"/>
  <c r="AQ58" i="5"/>
  <c r="AQ75" i="5"/>
  <c r="AQ81" i="5"/>
  <c r="AQ77" i="5"/>
  <c r="AQ23" i="5"/>
  <c r="AQ70" i="5"/>
  <c r="AQ46" i="5"/>
  <c r="AQ41" i="5"/>
  <c r="AQ14" i="5"/>
  <c r="AR7" i="5"/>
  <c r="AQ28" i="5"/>
  <c r="AP74" i="5"/>
  <c r="BC56" i="5"/>
  <c r="BD52" i="5"/>
  <c r="BD53" i="5"/>
  <c r="BD82" i="5"/>
  <c r="BD15" i="5"/>
  <c r="BD34" i="5"/>
  <c r="BD19" i="5"/>
  <c r="BD22" i="5"/>
  <c r="BD38" i="5"/>
  <c r="BD37" i="5"/>
  <c r="BD10" i="5"/>
  <c r="BD76" i="5"/>
  <c r="BD51" i="5"/>
  <c r="BD62" i="5"/>
  <c r="BD77" i="5"/>
  <c r="BD59" i="5"/>
  <c r="BD80" i="5"/>
  <c r="BD71" i="5"/>
  <c r="BD48" i="5"/>
  <c r="BD46" i="5"/>
  <c r="BD50" i="5"/>
  <c r="BD26" i="5"/>
  <c r="BD36" i="5"/>
  <c r="BD41" i="5"/>
  <c r="BD83" i="5"/>
  <c r="BD69" i="5"/>
  <c r="BD49" i="5"/>
  <c r="BD43" i="5"/>
  <c r="BD45" i="5"/>
  <c r="BD24" i="5"/>
  <c r="BD28" i="5"/>
  <c r="BD35" i="5"/>
  <c r="BD54" i="5"/>
  <c r="BD61" i="5"/>
  <c r="BD78" i="5"/>
  <c r="BD16" i="5"/>
  <c r="BD9" i="5"/>
  <c r="BD11" i="5"/>
  <c r="BD72" i="5"/>
  <c r="BD17" i="5"/>
  <c r="BD47" i="5"/>
  <c r="BD40" i="5"/>
  <c r="BD68" i="5"/>
  <c r="BD44" i="5"/>
  <c r="BD60" i="5"/>
  <c r="BD29" i="5"/>
  <c r="BD79" i="5"/>
  <c r="BD75" i="5"/>
  <c r="BD30" i="5"/>
  <c r="BE7" i="5"/>
  <c r="BD42" i="5"/>
  <c r="BD18" i="5"/>
  <c r="BD73" i="5"/>
  <c r="BD58" i="5"/>
  <c r="BD13" i="5"/>
  <c r="BD12" i="5"/>
  <c r="BD67" i="5"/>
  <c r="BD57" i="5"/>
  <c r="BD33" i="5"/>
  <c r="BD66" i="5"/>
  <c r="BD63" i="5"/>
  <c r="BD39" i="5"/>
  <c r="BD20" i="5"/>
  <c r="BD64" i="5"/>
  <c r="BD81" i="5"/>
  <c r="BD55" i="5"/>
  <c r="BD70" i="5"/>
  <c r="BD14" i="5"/>
  <c r="BD25" i="5"/>
  <c r="BD23" i="5"/>
  <c r="BD27" i="5"/>
  <c r="BD31" i="5"/>
  <c r="BC65" i="5"/>
  <c r="BC21" i="5"/>
  <c r="I8" i="5"/>
  <c r="H8" i="5" s="1"/>
  <c r="AP65" i="5"/>
  <c r="AE38" i="5"/>
  <c r="AE22" i="5"/>
  <c r="AE21" i="5" s="1"/>
  <c r="AE55" i="5"/>
  <c r="AE80" i="5"/>
  <c r="AE23" i="5"/>
  <c r="AO90" i="5"/>
  <c r="O95" i="5" s="1"/>
  <c r="I21" i="5"/>
  <c r="H21" i="5" s="1"/>
  <c r="H32" i="5"/>
  <c r="BR32" i="5"/>
  <c r="BR74" i="5"/>
  <c r="H49" i="5"/>
  <c r="H56" i="5"/>
  <c r="J90" i="5"/>
  <c r="J88" i="5"/>
  <c r="BQ8" i="5"/>
  <c r="BR56" i="5"/>
  <c r="BR8" i="5"/>
  <c r="BC90" i="5" l="1"/>
  <c r="P91" i="5" s="1"/>
  <c r="BQ90" i="5"/>
  <c r="Q92" i="5" s="1"/>
  <c r="AE74" i="5"/>
  <c r="AQ32" i="5"/>
  <c r="AQ74" i="5"/>
  <c r="I90" i="5"/>
  <c r="I88" i="5"/>
  <c r="I89" i="5" s="1"/>
  <c r="BD74" i="5"/>
  <c r="AQ8" i="5"/>
  <c r="AD90" i="5"/>
  <c r="Q94" i="5" s="1"/>
  <c r="BS65" i="5"/>
  <c r="AR34" i="5"/>
  <c r="AR77" i="5"/>
  <c r="AR45" i="5"/>
  <c r="AR16" i="5"/>
  <c r="AR11" i="5"/>
  <c r="AR14" i="5"/>
  <c r="AR48" i="5"/>
  <c r="AR38" i="5"/>
  <c r="AR25" i="5"/>
  <c r="AS7" i="5"/>
  <c r="AR12" i="5"/>
  <c r="AR35" i="5"/>
  <c r="AR82" i="5"/>
  <c r="AR83" i="5"/>
  <c r="AR26" i="5"/>
  <c r="AR36" i="5"/>
  <c r="AR19" i="5"/>
  <c r="AR50" i="5"/>
  <c r="AR61" i="5"/>
  <c r="AR57" i="5"/>
  <c r="AR43" i="5"/>
  <c r="AR80" i="5"/>
  <c r="AR17" i="5"/>
  <c r="AR46" i="5"/>
  <c r="AR39" i="5"/>
  <c r="AR23" i="5"/>
  <c r="AR33" i="5"/>
  <c r="AR27" i="5"/>
  <c r="AR9" i="5"/>
  <c r="AR20" i="5"/>
  <c r="AR47" i="5"/>
  <c r="AR79" i="5"/>
  <c r="AR66" i="5"/>
  <c r="AR49" i="5"/>
  <c r="AR13" i="5"/>
  <c r="AR72" i="5"/>
  <c r="AR53" i="5"/>
  <c r="AR54" i="5"/>
  <c r="AR31" i="5"/>
  <c r="AR37" i="5"/>
  <c r="AR58" i="5"/>
  <c r="AR71" i="5"/>
  <c r="AR30" i="5"/>
  <c r="AR69" i="5"/>
  <c r="AR41" i="5"/>
  <c r="AR67" i="5"/>
  <c r="AR24" i="5"/>
  <c r="AR55" i="5"/>
  <c r="AR70" i="5"/>
  <c r="AR15" i="5"/>
  <c r="AR10" i="5"/>
  <c r="AR73" i="5"/>
  <c r="AR75" i="5"/>
  <c r="AR68" i="5"/>
  <c r="AR40" i="5"/>
  <c r="AR76" i="5"/>
  <c r="AR62" i="5"/>
  <c r="AR28" i="5"/>
  <c r="AR44" i="5"/>
  <c r="AR59" i="5"/>
  <c r="AR22" i="5"/>
  <c r="AR42" i="5"/>
  <c r="AR29" i="5"/>
  <c r="AR78" i="5"/>
  <c r="AR81" i="5"/>
  <c r="AR60" i="5"/>
  <c r="AR18" i="5"/>
  <c r="AR63" i="5"/>
  <c r="AR52" i="5"/>
  <c r="AR51" i="5"/>
  <c r="AR64" i="5"/>
  <c r="BS32" i="5"/>
  <c r="BS21" i="5"/>
  <c r="BD56" i="5"/>
  <c r="BD8" i="5"/>
  <c r="AP90" i="5"/>
  <c r="P95" i="5" s="1"/>
  <c r="AE65" i="5"/>
  <c r="BS8" i="5"/>
  <c r="AE56" i="5"/>
  <c r="AF76" i="5"/>
  <c r="AG7" i="5"/>
  <c r="AF16" i="5"/>
  <c r="AF45" i="5"/>
  <c r="AF70" i="5"/>
  <c r="AF62" i="5"/>
  <c r="AF38" i="5"/>
  <c r="AF36" i="5"/>
  <c r="AF43" i="5"/>
  <c r="AF35" i="5"/>
  <c r="AF54" i="5"/>
  <c r="AF13" i="5"/>
  <c r="AF57" i="5"/>
  <c r="AF58" i="5"/>
  <c r="AF81" i="5"/>
  <c r="AF41" i="5"/>
  <c r="AF59" i="5"/>
  <c r="AF52" i="5"/>
  <c r="AF10" i="5"/>
  <c r="AF39" i="5"/>
  <c r="AF63" i="5"/>
  <c r="AF47" i="5"/>
  <c r="AF67" i="5"/>
  <c r="AF51" i="5"/>
  <c r="AF19" i="5"/>
  <c r="AF18" i="5"/>
  <c r="AF83" i="5"/>
  <c r="AF11" i="5"/>
  <c r="AF46" i="5"/>
  <c r="AF55" i="5"/>
  <c r="AF30" i="5"/>
  <c r="AF48" i="5"/>
  <c r="AF29" i="5"/>
  <c r="AF31" i="5"/>
  <c r="AF80" i="5"/>
  <c r="AF53" i="5"/>
  <c r="AF77" i="5"/>
  <c r="AF42" i="5"/>
  <c r="AF27" i="5"/>
  <c r="AF28" i="5"/>
  <c r="AF22" i="5"/>
  <c r="AF26" i="5"/>
  <c r="AF33" i="5"/>
  <c r="AF60" i="5"/>
  <c r="AF66" i="5"/>
  <c r="AF82" i="5"/>
  <c r="AF49" i="5"/>
  <c r="AF37" i="5"/>
  <c r="AF9" i="5"/>
  <c r="AF61" i="5"/>
  <c r="AF23" i="5"/>
  <c r="AF64" i="5"/>
  <c r="AF14" i="5"/>
  <c r="AF25" i="5"/>
  <c r="AF12" i="5"/>
  <c r="AF68" i="5"/>
  <c r="AF34" i="5"/>
  <c r="AF40" i="5"/>
  <c r="AF50" i="5"/>
  <c r="AF73" i="5"/>
  <c r="AF20" i="5"/>
  <c r="AF78" i="5"/>
  <c r="AF69" i="5"/>
  <c r="AF71" i="5"/>
  <c r="AF75" i="5"/>
  <c r="AF15" i="5"/>
  <c r="AF44" i="5"/>
  <c r="AF17" i="5"/>
  <c r="AF79" i="5"/>
  <c r="AF24" i="5"/>
  <c r="AF72" i="5"/>
  <c r="BR90" i="5"/>
  <c r="R92" i="5" s="1"/>
  <c r="BD65" i="5"/>
  <c r="BD21" i="5"/>
  <c r="AQ21" i="5"/>
  <c r="AQ65" i="5"/>
  <c r="AQ56" i="5"/>
  <c r="BT62" i="5"/>
  <c r="BT38" i="5"/>
  <c r="BT28" i="5"/>
  <c r="BT61" i="5"/>
  <c r="BT11" i="5"/>
  <c r="BT31" i="5"/>
  <c r="BT50" i="5"/>
  <c r="BT24" i="5"/>
  <c r="BT54" i="5"/>
  <c r="BT52" i="5"/>
  <c r="BT51" i="5"/>
  <c r="BT66" i="5"/>
  <c r="BT13" i="5"/>
  <c r="BT75" i="5"/>
  <c r="BT39" i="5"/>
  <c r="BT41" i="5"/>
  <c r="BT40" i="5"/>
  <c r="BT69" i="5"/>
  <c r="BT81" i="5"/>
  <c r="BT44" i="5"/>
  <c r="BT80" i="5"/>
  <c r="BT45" i="5"/>
  <c r="BT20" i="5"/>
  <c r="BT71" i="5"/>
  <c r="BT63" i="5"/>
  <c r="BT78" i="5"/>
  <c r="BU7" i="5"/>
  <c r="BT60" i="5"/>
  <c r="BT34" i="5"/>
  <c r="BT55" i="5"/>
  <c r="BT10" i="5"/>
  <c r="BT33" i="5"/>
  <c r="BT82" i="5"/>
  <c r="BT35" i="5"/>
  <c r="BT15" i="5"/>
  <c r="BT42" i="5"/>
  <c r="BT79" i="5"/>
  <c r="BT72" i="5"/>
  <c r="BT37" i="5"/>
  <c r="BT68" i="5"/>
  <c r="BT17" i="5"/>
  <c r="BT22" i="5"/>
  <c r="BT67" i="5"/>
  <c r="BT14" i="5"/>
  <c r="BT25" i="5"/>
  <c r="BT27" i="5"/>
  <c r="BT76" i="5"/>
  <c r="BT18" i="5"/>
  <c r="BT77" i="5"/>
  <c r="BT12" i="5"/>
  <c r="BT23" i="5"/>
  <c r="BT47" i="5"/>
  <c r="BT26" i="5"/>
  <c r="BT83" i="5"/>
  <c r="BT9" i="5"/>
  <c r="BT53" i="5"/>
  <c r="BT36" i="5"/>
  <c r="BT48" i="5"/>
  <c r="BT58" i="5"/>
  <c r="BT19" i="5"/>
  <c r="BT29" i="5"/>
  <c r="BT16" i="5"/>
  <c r="BT57" i="5"/>
  <c r="BT59" i="5"/>
  <c r="BT49" i="5"/>
  <c r="BT73" i="5"/>
  <c r="BT64" i="5"/>
  <c r="BT43" i="5"/>
  <c r="BT30" i="5"/>
  <c r="BT46" i="5"/>
  <c r="BT70" i="5"/>
  <c r="BS56" i="5"/>
  <c r="BS74" i="5"/>
  <c r="BE17" i="5"/>
  <c r="BE35" i="5"/>
  <c r="BE78" i="5"/>
  <c r="BE29" i="5"/>
  <c r="BE67" i="5"/>
  <c r="BE76" i="5"/>
  <c r="BE49" i="5"/>
  <c r="BE71" i="5"/>
  <c r="BE12" i="5"/>
  <c r="BE33" i="5"/>
  <c r="BE75" i="5"/>
  <c r="BE30" i="5"/>
  <c r="BE47" i="5"/>
  <c r="BE11" i="5"/>
  <c r="BE36" i="5"/>
  <c r="BE55" i="5"/>
  <c r="BE42" i="5"/>
  <c r="BE83" i="5"/>
  <c r="BE43" i="5"/>
  <c r="BE70" i="5"/>
  <c r="BE10" i="5"/>
  <c r="BE31" i="5"/>
  <c r="BE22" i="5"/>
  <c r="BE51" i="5"/>
  <c r="BE66" i="5"/>
  <c r="BE61" i="5"/>
  <c r="BE37" i="5"/>
  <c r="BE20" i="5"/>
  <c r="BE81" i="5"/>
  <c r="BE59" i="5"/>
  <c r="BE53" i="5"/>
  <c r="BE60" i="5"/>
  <c r="BE69" i="5"/>
  <c r="BE64" i="5"/>
  <c r="BE23" i="5"/>
  <c r="BE34" i="5"/>
  <c r="BE25" i="5"/>
  <c r="BE28" i="5"/>
  <c r="BE38" i="5"/>
  <c r="BE44" i="5"/>
  <c r="BE45" i="5"/>
  <c r="BE62" i="5"/>
  <c r="BE14" i="5"/>
  <c r="BE18" i="5"/>
  <c r="BF7" i="5"/>
  <c r="BE73" i="5"/>
  <c r="BE48" i="5"/>
  <c r="BE9" i="5"/>
  <c r="BE26" i="5"/>
  <c r="BE13" i="5"/>
  <c r="BE57" i="5"/>
  <c r="BE24" i="5"/>
  <c r="BE52" i="5"/>
  <c r="BE40" i="5"/>
  <c r="BE39" i="5"/>
  <c r="BE63" i="5"/>
  <c r="BE79" i="5"/>
  <c r="BE77" i="5"/>
  <c r="BE50" i="5"/>
  <c r="BE80" i="5"/>
  <c r="BE15" i="5"/>
  <c r="BE68" i="5"/>
  <c r="BE27" i="5"/>
  <c r="BE19" i="5"/>
  <c r="BE54" i="5"/>
  <c r="BE72" i="5"/>
  <c r="BE82" i="5"/>
  <c r="BE41" i="5"/>
  <c r="BE46" i="5"/>
  <c r="BE58" i="5"/>
  <c r="BE16" i="5"/>
  <c r="BD32" i="5"/>
  <c r="AE32" i="5"/>
  <c r="AE90" i="5" l="1"/>
  <c r="R94" i="5" s="1"/>
  <c r="H88" i="5"/>
  <c r="BD90" i="5"/>
  <c r="Q91" i="5" s="1"/>
  <c r="AR21" i="5"/>
  <c r="AQ90" i="5"/>
  <c r="Q95" i="5" s="1"/>
  <c r="BE32" i="5"/>
  <c r="BT56" i="5"/>
  <c r="BT8" i="5"/>
  <c r="BU67" i="5"/>
  <c r="BU81" i="5"/>
  <c r="BU38" i="5"/>
  <c r="BU77" i="5"/>
  <c r="BU11" i="5"/>
  <c r="BU19" i="5"/>
  <c r="BU27" i="5"/>
  <c r="BU83" i="5"/>
  <c r="BU63" i="5"/>
  <c r="BU15" i="5"/>
  <c r="BU68" i="5"/>
  <c r="BU43" i="5"/>
  <c r="BU28" i="5"/>
  <c r="BU75" i="5"/>
  <c r="BU60" i="5"/>
  <c r="BU24" i="5"/>
  <c r="BU40" i="5"/>
  <c r="BU64" i="5"/>
  <c r="BU9" i="5"/>
  <c r="BU45" i="5"/>
  <c r="BU30" i="5"/>
  <c r="BU80" i="5"/>
  <c r="BU16" i="5"/>
  <c r="BU72" i="5"/>
  <c r="BU34" i="5"/>
  <c r="BU54" i="5"/>
  <c r="BU48" i="5"/>
  <c r="BU66" i="5"/>
  <c r="BU20" i="5"/>
  <c r="BU61" i="5"/>
  <c r="BU46" i="5"/>
  <c r="BU13" i="5"/>
  <c r="BU23" i="5"/>
  <c r="BU78" i="5"/>
  <c r="BU26" i="5"/>
  <c r="BU18" i="5"/>
  <c r="BU55" i="5"/>
  <c r="BU52" i="5"/>
  <c r="BU36" i="5"/>
  <c r="BU44" i="5"/>
  <c r="BU22" i="5"/>
  <c r="BU33" i="5"/>
  <c r="BU14" i="5"/>
  <c r="BU57" i="5"/>
  <c r="BU39" i="5"/>
  <c r="BU29" i="5"/>
  <c r="BU82" i="5"/>
  <c r="BU37" i="5"/>
  <c r="BU42" i="5"/>
  <c r="BV7" i="5"/>
  <c r="BU25" i="5"/>
  <c r="BU70" i="5"/>
  <c r="BU53" i="5"/>
  <c r="BU69" i="5"/>
  <c r="BU35" i="5"/>
  <c r="BU47" i="5"/>
  <c r="BU31" i="5"/>
  <c r="BU51" i="5"/>
  <c r="BU17" i="5"/>
  <c r="BU76" i="5"/>
  <c r="BU79" i="5"/>
  <c r="BU71" i="5"/>
  <c r="BU73" i="5"/>
  <c r="BU49" i="5"/>
  <c r="BU10" i="5"/>
  <c r="BU59" i="5"/>
  <c r="BU41" i="5"/>
  <c r="BU50" i="5"/>
  <c r="BU62" i="5"/>
  <c r="BU58" i="5"/>
  <c r="BU12" i="5"/>
  <c r="AR32" i="5"/>
  <c r="BE8" i="5"/>
  <c r="BF82" i="5"/>
  <c r="BF76" i="5"/>
  <c r="BF49" i="5"/>
  <c r="BF83" i="5"/>
  <c r="BG7" i="5"/>
  <c r="BF52" i="5"/>
  <c r="BF70" i="5"/>
  <c r="BF77" i="5"/>
  <c r="BF39" i="5"/>
  <c r="BF23" i="5"/>
  <c r="BF51" i="5"/>
  <c r="BF78" i="5"/>
  <c r="BF63" i="5"/>
  <c r="BF29" i="5"/>
  <c r="BF47" i="5"/>
  <c r="BF43" i="5"/>
  <c r="BF27" i="5"/>
  <c r="BF61" i="5"/>
  <c r="BF62" i="5"/>
  <c r="BF11" i="5"/>
  <c r="BF19" i="5"/>
  <c r="BF24" i="5"/>
  <c r="BF40" i="5"/>
  <c r="BF55" i="5"/>
  <c r="BF36" i="5"/>
  <c r="BF79" i="5"/>
  <c r="BF45" i="5"/>
  <c r="BF81" i="5"/>
  <c r="BF53" i="5"/>
  <c r="BF16" i="5"/>
  <c r="BF75" i="5"/>
  <c r="BF42" i="5"/>
  <c r="BF48" i="5"/>
  <c r="BF22" i="5"/>
  <c r="BF35" i="5"/>
  <c r="BF15" i="5"/>
  <c r="BF33" i="5"/>
  <c r="BF69" i="5"/>
  <c r="BF67" i="5"/>
  <c r="BF31" i="5"/>
  <c r="BF14" i="5"/>
  <c r="BF41" i="5"/>
  <c r="BF66" i="5"/>
  <c r="BF58" i="5"/>
  <c r="BF80" i="5"/>
  <c r="BF26" i="5"/>
  <c r="BF9" i="5"/>
  <c r="BF28" i="5"/>
  <c r="BF59" i="5"/>
  <c r="BF20" i="5"/>
  <c r="BF73" i="5"/>
  <c r="BF18" i="5"/>
  <c r="BF34" i="5"/>
  <c r="BF30" i="5"/>
  <c r="BF38" i="5"/>
  <c r="BF71" i="5"/>
  <c r="BF25" i="5"/>
  <c r="BF64" i="5"/>
  <c r="BF50" i="5"/>
  <c r="BF72" i="5"/>
  <c r="BF10" i="5"/>
  <c r="BF13" i="5"/>
  <c r="BF57" i="5"/>
  <c r="BF54" i="5"/>
  <c r="BF60" i="5"/>
  <c r="BF17" i="5"/>
  <c r="BF12" i="5"/>
  <c r="BF44" i="5"/>
  <c r="BF46" i="5"/>
  <c r="BF68" i="5"/>
  <c r="BF37" i="5"/>
  <c r="BE65" i="5"/>
  <c r="BT21" i="5"/>
  <c r="BT74" i="5"/>
  <c r="AF32" i="5"/>
  <c r="BS90" i="5"/>
  <c r="S92" i="5" s="1"/>
  <c r="AR65" i="5"/>
  <c r="AS10" i="5"/>
  <c r="AS82" i="5"/>
  <c r="AS19" i="5"/>
  <c r="AS62" i="5"/>
  <c r="AS73" i="5"/>
  <c r="AS76" i="5"/>
  <c r="AS22" i="5"/>
  <c r="AS75" i="5"/>
  <c r="AS20" i="5"/>
  <c r="AS12" i="5"/>
  <c r="AS68" i="5"/>
  <c r="AS45" i="5"/>
  <c r="AS70" i="5"/>
  <c r="AS25" i="5"/>
  <c r="AS13" i="5"/>
  <c r="AS36" i="5"/>
  <c r="AS46" i="5"/>
  <c r="AS34" i="5"/>
  <c r="AS54" i="5"/>
  <c r="AS79" i="5"/>
  <c r="AS31" i="5"/>
  <c r="AS43" i="5"/>
  <c r="AS66" i="5"/>
  <c r="AS55" i="5"/>
  <c r="AS57" i="5"/>
  <c r="AS33" i="5"/>
  <c r="AS50" i="5"/>
  <c r="AS61" i="5"/>
  <c r="AS38" i="5"/>
  <c r="AS27" i="5"/>
  <c r="AS44" i="5"/>
  <c r="AS78" i="5"/>
  <c r="AS26" i="5"/>
  <c r="AS80" i="5"/>
  <c r="AS49" i="5"/>
  <c r="AS41" i="5"/>
  <c r="AS64" i="5"/>
  <c r="AS29" i="5"/>
  <c r="AS47" i="5"/>
  <c r="AS59" i="5"/>
  <c r="AS15" i="5"/>
  <c r="AS18" i="5"/>
  <c r="AS81" i="5"/>
  <c r="AS83" i="5"/>
  <c r="AS28" i="5"/>
  <c r="AS39" i="5"/>
  <c r="AS16" i="5"/>
  <c r="AS71" i="5"/>
  <c r="AS58" i="5"/>
  <c r="AS24" i="5"/>
  <c r="AS30" i="5"/>
  <c r="AS17" i="5"/>
  <c r="AS67" i="5"/>
  <c r="AS37" i="5"/>
  <c r="AS51" i="5"/>
  <c r="AS72" i="5"/>
  <c r="AT7" i="5"/>
  <c r="AS48" i="5"/>
  <c r="AS9" i="5"/>
  <c r="AS23" i="5"/>
  <c r="AS40" i="5"/>
  <c r="AS42" i="5"/>
  <c r="AS52" i="5"/>
  <c r="AS77" i="5"/>
  <c r="AS69" i="5"/>
  <c r="AS60" i="5"/>
  <c r="AS53" i="5"/>
  <c r="AS63" i="5"/>
  <c r="AS14" i="5"/>
  <c r="AS11" i="5"/>
  <c r="AS35" i="5"/>
  <c r="AG36" i="5"/>
  <c r="AG13" i="5"/>
  <c r="AG39" i="5"/>
  <c r="AG9" i="5"/>
  <c r="AG52" i="5"/>
  <c r="AG19" i="5"/>
  <c r="AG33" i="5"/>
  <c r="AG30" i="5"/>
  <c r="AG38" i="5"/>
  <c r="AG72" i="5"/>
  <c r="AG77" i="5"/>
  <c r="AG59" i="5"/>
  <c r="AH7" i="5"/>
  <c r="AG47" i="5"/>
  <c r="AG37" i="5"/>
  <c r="AG53" i="5"/>
  <c r="AG71" i="5"/>
  <c r="AG27" i="5"/>
  <c r="AG10" i="5"/>
  <c r="AG11" i="5"/>
  <c r="AG54" i="5"/>
  <c r="AG46" i="5"/>
  <c r="AG57" i="5"/>
  <c r="AG28" i="5"/>
  <c r="AG68" i="5"/>
  <c r="AG20" i="5"/>
  <c r="AG80" i="5"/>
  <c r="AG25" i="5"/>
  <c r="AG67" i="5"/>
  <c r="AG66" i="5"/>
  <c r="AG51" i="5"/>
  <c r="AG62" i="5"/>
  <c r="AG22" i="5"/>
  <c r="AG78" i="5"/>
  <c r="AG70" i="5"/>
  <c r="AG50" i="5"/>
  <c r="AG64" i="5"/>
  <c r="AG18" i="5"/>
  <c r="AG16" i="5"/>
  <c r="AG12" i="5"/>
  <c r="AG81" i="5"/>
  <c r="AG69" i="5"/>
  <c r="AG76" i="5"/>
  <c r="AG24" i="5"/>
  <c r="AG31" i="5"/>
  <c r="AG60" i="5"/>
  <c r="AG49" i="5"/>
  <c r="AG42" i="5"/>
  <c r="AG48" i="5"/>
  <c r="AG43" i="5"/>
  <c r="AG29" i="5"/>
  <c r="AG44" i="5"/>
  <c r="AG40" i="5"/>
  <c r="AG34" i="5"/>
  <c r="AG61" i="5"/>
  <c r="AG17" i="5"/>
  <c r="AG14" i="5"/>
  <c r="AG23" i="5"/>
  <c r="AG55" i="5"/>
  <c r="AG35" i="5"/>
  <c r="AG58" i="5"/>
  <c r="AG15" i="5"/>
  <c r="AG45" i="5"/>
  <c r="AG82" i="5"/>
  <c r="AG75" i="5"/>
  <c r="AG73" i="5"/>
  <c r="AG63" i="5"/>
  <c r="AG83" i="5"/>
  <c r="AG79" i="5"/>
  <c r="AG26" i="5"/>
  <c r="AG41" i="5"/>
  <c r="AR74" i="5"/>
  <c r="AR8" i="5"/>
  <c r="BE56" i="5"/>
  <c r="BE21" i="5"/>
  <c r="BE74" i="5"/>
  <c r="BT32" i="5"/>
  <c r="BT65" i="5"/>
  <c r="AF74" i="5"/>
  <c r="AF8" i="5"/>
  <c r="AF65" i="5"/>
  <c r="AF21" i="5"/>
  <c r="AF56" i="5"/>
  <c r="AR56" i="5"/>
  <c r="BF21" i="5" l="1"/>
  <c r="BU74" i="5"/>
  <c r="BE90" i="5"/>
  <c r="R91" i="5" s="1"/>
  <c r="AG65" i="5"/>
  <c r="BF32" i="5"/>
  <c r="BG9" i="5"/>
  <c r="BG75" i="5"/>
  <c r="BG26" i="5"/>
  <c r="BH7" i="5"/>
  <c r="BG39" i="5"/>
  <c r="BG11" i="5"/>
  <c r="BG57" i="5"/>
  <c r="BG81" i="5"/>
  <c r="BG58" i="5"/>
  <c r="BG77" i="5"/>
  <c r="BG69" i="5"/>
  <c r="BG17" i="5"/>
  <c r="BG61" i="5"/>
  <c r="BG76" i="5"/>
  <c r="BG41" i="5"/>
  <c r="BG33" i="5"/>
  <c r="BG40" i="5"/>
  <c r="BG49" i="5"/>
  <c r="BG48" i="5"/>
  <c r="BG53" i="5"/>
  <c r="BG59" i="5"/>
  <c r="BG43" i="5"/>
  <c r="BG78" i="5"/>
  <c r="BG31" i="5"/>
  <c r="BG27" i="5"/>
  <c r="BG42" i="5"/>
  <c r="BG24" i="5"/>
  <c r="BG60" i="5"/>
  <c r="BG29" i="5"/>
  <c r="BG45" i="5"/>
  <c r="BG10" i="5"/>
  <c r="BG68" i="5"/>
  <c r="BG15" i="5"/>
  <c r="BG28" i="5"/>
  <c r="BG64" i="5"/>
  <c r="BG80" i="5"/>
  <c r="BG52" i="5"/>
  <c r="BG82" i="5"/>
  <c r="BG73" i="5"/>
  <c r="BG70" i="5"/>
  <c r="BG13" i="5"/>
  <c r="BG63" i="5"/>
  <c r="BG44" i="5"/>
  <c r="BG35" i="5"/>
  <c r="BG30" i="5"/>
  <c r="BG34" i="5"/>
  <c r="BG62" i="5"/>
  <c r="BG22" i="5"/>
  <c r="BG12" i="5"/>
  <c r="BG36" i="5"/>
  <c r="BG50" i="5"/>
  <c r="BG79" i="5"/>
  <c r="BG54" i="5"/>
  <c r="BG16" i="5"/>
  <c r="BG18" i="5"/>
  <c r="BG55" i="5"/>
  <c r="BG23" i="5"/>
  <c r="BG38" i="5"/>
  <c r="BG72" i="5"/>
  <c r="BG20" i="5"/>
  <c r="BG47" i="5"/>
  <c r="BG19" i="5"/>
  <c r="BG66" i="5"/>
  <c r="BG71" i="5"/>
  <c r="BG46" i="5"/>
  <c r="BG51" i="5"/>
  <c r="BG37" i="5"/>
  <c r="BG14" i="5"/>
  <c r="BG67" i="5"/>
  <c r="BG25" i="5"/>
  <c r="BG83" i="5"/>
  <c r="BV78" i="5"/>
  <c r="BV35" i="5"/>
  <c r="BV59" i="5"/>
  <c r="BV52" i="5"/>
  <c r="BV9" i="5"/>
  <c r="BV69" i="5"/>
  <c r="BV72" i="5"/>
  <c r="BV57" i="5"/>
  <c r="BV55" i="5"/>
  <c r="BV33" i="5"/>
  <c r="BV47" i="5"/>
  <c r="BV18" i="5"/>
  <c r="BW7" i="5"/>
  <c r="BV81" i="5"/>
  <c r="BV67" i="5"/>
  <c r="BV26" i="5"/>
  <c r="BV16" i="5"/>
  <c r="BV54" i="5"/>
  <c r="BV12" i="5"/>
  <c r="BV60" i="5"/>
  <c r="BV10" i="5"/>
  <c r="BV40" i="5"/>
  <c r="BV27" i="5"/>
  <c r="BV50" i="5"/>
  <c r="BV31" i="5"/>
  <c r="BV79" i="5"/>
  <c r="BV28" i="5"/>
  <c r="BV75" i="5"/>
  <c r="BV58" i="5"/>
  <c r="BV43" i="5"/>
  <c r="BV19" i="5"/>
  <c r="BV45" i="5"/>
  <c r="BV36" i="5"/>
  <c r="BV30" i="5"/>
  <c r="BV68" i="5"/>
  <c r="BV62" i="5"/>
  <c r="BV48" i="5"/>
  <c r="BV14" i="5"/>
  <c r="BV51" i="5"/>
  <c r="BV49" i="5"/>
  <c r="BV13" i="5"/>
  <c r="BV29" i="5"/>
  <c r="BV61" i="5"/>
  <c r="BV17" i="5"/>
  <c r="BV23" i="5"/>
  <c r="BV63" i="5"/>
  <c r="BV34" i="5"/>
  <c r="BV46" i="5"/>
  <c r="BV22" i="5"/>
  <c r="BV64" i="5"/>
  <c r="BV41" i="5"/>
  <c r="BV73" i="5"/>
  <c r="BV25" i="5"/>
  <c r="BV11" i="5"/>
  <c r="BV53" i="5"/>
  <c r="BV38" i="5"/>
  <c r="BV42" i="5"/>
  <c r="BV24" i="5"/>
  <c r="BV80" i="5"/>
  <c r="BV15" i="5"/>
  <c r="BV20" i="5"/>
  <c r="BV77" i="5"/>
  <c r="BV37" i="5"/>
  <c r="BV76" i="5"/>
  <c r="BV66" i="5"/>
  <c r="BV83" i="5"/>
  <c r="BV82" i="5"/>
  <c r="BV44" i="5"/>
  <c r="BV71" i="5"/>
  <c r="BV39" i="5"/>
  <c r="BV70" i="5"/>
  <c r="BU32" i="5"/>
  <c r="AH59" i="5"/>
  <c r="AH61" i="5"/>
  <c r="AH42" i="5"/>
  <c r="AH9" i="5"/>
  <c r="AH55" i="5"/>
  <c r="AH83" i="5"/>
  <c r="AH53" i="5"/>
  <c r="AH39" i="5"/>
  <c r="AH14" i="5"/>
  <c r="AH77" i="5"/>
  <c r="AH11" i="5"/>
  <c r="AH80" i="5"/>
  <c r="AH12" i="5"/>
  <c r="AH44" i="5"/>
  <c r="AH76" i="5"/>
  <c r="AH68" i="5"/>
  <c r="AH41" i="5"/>
  <c r="AH13" i="5"/>
  <c r="AH27" i="5"/>
  <c r="AH66" i="5"/>
  <c r="AH15" i="5"/>
  <c r="AH28" i="5"/>
  <c r="AH10" i="5"/>
  <c r="AH51" i="5"/>
  <c r="AH43" i="5"/>
  <c r="AH50" i="5"/>
  <c r="AH54" i="5"/>
  <c r="AH20" i="5"/>
  <c r="AH62" i="5"/>
  <c r="AH73" i="5"/>
  <c r="AH34" i="5"/>
  <c r="AH47" i="5"/>
  <c r="AH82" i="5"/>
  <c r="AH23" i="5"/>
  <c r="AH52" i="5"/>
  <c r="AH35" i="5"/>
  <c r="AH37" i="5"/>
  <c r="AH19" i="5"/>
  <c r="AH64" i="5"/>
  <c r="AH22" i="5"/>
  <c r="AH58" i="5"/>
  <c r="AI7" i="5"/>
  <c r="AH79" i="5"/>
  <c r="AH24" i="5"/>
  <c r="AH38" i="5"/>
  <c r="AH31" i="5"/>
  <c r="AH26" i="5"/>
  <c r="AH48" i="5"/>
  <c r="AH67" i="5"/>
  <c r="AH70" i="5"/>
  <c r="AH71" i="5"/>
  <c r="AH33" i="5"/>
  <c r="AH60" i="5"/>
  <c r="AH49" i="5"/>
  <c r="AH30" i="5"/>
  <c r="AH57" i="5"/>
  <c r="AH18" i="5"/>
  <c r="AH40" i="5"/>
  <c r="AH46" i="5"/>
  <c r="AH69" i="5"/>
  <c r="AH16" i="5"/>
  <c r="AH72" i="5"/>
  <c r="AH78" i="5"/>
  <c r="AH29" i="5"/>
  <c r="AH63" i="5"/>
  <c r="AH45" i="5"/>
  <c r="AH81" i="5"/>
  <c r="AH75" i="5"/>
  <c r="AH36" i="5"/>
  <c r="AH17" i="5"/>
  <c r="AH25" i="5"/>
  <c r="AS74" i="5"/>
  <c r="AF90" i="5"/>
  <c r="S94" i="5" s="1"/>
  <c r="AG8" i="5"/>
  <c r="AS8" i="5"/>
  <c r="AS65" i="5"/>
  <c r="BU21" i="5"/>
  <c r="AG74" i="5"/>
  <c r="AG21" i="5"/>
  <c r="AG56" i="5"/>
  <c r="AG32" i="5"/>
  <c r="AS21" i="5"/>
  <c r="BF56" i="5"/>
  <c r="BF8" i="5"/>
  <c r="BF65" i="5"/>
  <c r="BF74" i="5"/>
  <c r="AR90" i="5"/>
  <c r="R95" i="5" s="1"/>
  <c r="BU56" i="5"/>
  <c r="BU65" i="5"/>
  <c r="BT90" i="5"/>
  <c r="T92" i="5" s="1"/>
  <c r="AT23" i="5"/>
  <c r="AT43" i="5"/>
  <c r="AT80" i="5"/>
  <c r="AT16" i="5"/>
  <c r="AT72" i="5"/>
  <c r="AT17" i="5"/>
  <c r="AT47" i="5"/>
  <c r="AT83" i="5"/>
  <c r="AT14" i="5"/>
  <c r="AT42" i="5"/>
  <c r="AT66" i="5"/>
  <c r="AT11" i="5"/>
  <c r="AT52" i="5"/>
  <c r="AT54" i="5"/>
  <c r="AT77" i="5"/>
  <c r="AT13" i="5"/>
  <c r="AT30" i="5"/>
  <c r="AT10" i="5"/>
  <c r="AT61" i="5"/>
  <c r="AT48" i="5"/>
  <c r="AT63" i="5"/>
  <c r="AT39" i="5"/>
  <c r="AT78" i="5"/>
  <c r="AT64" i="5"/>
  <c r="AT38" i="5"/>
  <c r="AT49" i="5"/>
  <c r="AT41" i="5"/>
  <c r="AT15" i="5"/>
  <c r="AT76" i="5"/>
  <c r="AT75" i="5"/>
  <c r="AT82" i="5"/>
  <c r="AT25" i="5"/>
  <c r="AT36" i="5"/>
  <c r="AT55" i="5"/>
  <c r="AT57" i="5"/>
  <c r="AT58" i="5"/>
  <c r="AT60" i="5"/>
  <c r="AT59" i="5"/>
  <c r="AT37" i="5"/>
  <c r="AT53" i="5"/>
  <c r="AT31" i="5"/>
  <c r="AT50" i="5"/>
  <c r="AT70" i="5"/>
  <c r="AT12" i="5"/>
  <c r="AT46" i="5"/>
  <c r="AT81" i="5"/>
  <c r="AT51" i="5"/>
  <c r="AU7" i="5"/>
  <c r="AT79" i="5"/>
  <c r="AT44" i="5"/>
  <c r="AT33" i="5"/>
  <c r="AT71" i="5"/>
  <c r="AT27" i="5"/>
  <c r="AT26" i="5"/>
  <c r="AT24" i="5"/>
  <c r="AT29" i="5"/>
  <c r="AT45" i="5"/>
  <c r="AT67" i="5"/>
  <c r="AT40" i="5"/>
  <c r="AT20" i="5"/>
  <c r="AT28" i="5"/>
  <c r="AT22" i="5"/>
  <c r="AT19" i="5"/>
  <c r="AT69" i="5"/>
  <c r="AT35" i="5"/>
  <c r="AT68" i="5"/>
  <c r="AT62" i="5"/>
  <c r="AT73" i="5"/>
  <c r="AT34" i="5"/>
  <c r="AT18" i="5"/>
  <c r="AT9" i="5"/>
  <c r="AS32" i="5"/>
  <c r="AS56" i="5"/>
  <c r="BU8" i="5"/>
  <c r="BU90" i="5" s="1"/>
  <c r="U92" i="5" s="1"/>
  <c r="BF90" i="5" l="1"/>
  <c r="S91" i="5" s="1"/>
  <c r="AH74" i="5"/>
  <c r="AH56" i="5"/>
  <c r="AT65" i="5"/>
  <c r="BG65" i="5"/>
  <c r="BG32" i="5"/>
  <c r="AT8" i="5"/>
  <c r="BG74" i="5"/>
  <c r="BG8" i="5"/>
  <c r="AT56" i="5"/>
  <c r="AT32" i="5"/>
  <c r="AS90" i="5"/>
  <c r="S95" i="5" s="1"/>
  <c r="AU55" i="5"/>
  <c r="AU38" i="5"/>
  <c r="AU40" i="5"/>
  <c r="AU41" i="5"/>
  <c r="AU51" i="5"/>
  <c r="AU76" i="5"/>
  <c r="AU23" i="5"/>
  <c r="AU30" i="5"/>
  <c r="AU14" i="5"/>
  <c r="AU52" i="5"/>
  <c r="AU22" i="5"/>
  <c r="AU33" i="5"/>
  <c r="AU54" i="5"/>
  <c r="AU28" i="5"/>
  <c r="AU9" i="5"/>
  <c r="AU63" i="5"/>
  <c r="AU48" i="5"/>
  <c r="AU61" i="5"/>
  <c r="AU77" i="5"/>
  <c r="AU69" i="5"/>
  <c r="AU72" i="5"/>
  <c r="AU35" i="5"/>
  <c r="AU78" i="5"/>
  <c r="AU82" i="5"/>
  <c r="AU43" i="5"/>
  <c r="AV7" i="5"/>
  <c r="AU60" i="5"/>
  <c r="AU24" i="5"/>
  <c r="AU25" i="5"/>
  <c r="AU46" i="5"/>
  <c r="AU67" i="5"/>
  <c r="AU70" i="5"/>
  <c r="AU50" i="5"/>
  <c r="AU15" i="5"/>
  <c r="AU49" i="5"/>
  <c r="AU53" i="5"/>
  <c r="AU81" i="5"/>
  <c r="AU45" i="5"/>
  <c r="AU68" i="5"/>
  <c r="AU12" i="5"/>
  <c r="AU16" i="5"/>
  <c r="AU26" i="5"/>
  <c r="AU34" i="5"/>
  <c r="AU66" i="5"/>
  <c r="AU42" i="5"/>
  <c r="AU47" i="5"/>
  <c r="AU18" i="5"/>
  <c r="AU11" i="5"/>
  <c r="AU20" i="5"/>
  <c r="AU36" i="5"/>
  <c r="AU19" i="5"/>
  <c r="AU79" i="5"/>
  <c r="AU62" i="5"/>
  <c r="AU80" i="5"/>
  <c r="AU71" i="5"/>
  <c r="AU31" i="5"/>
  <c r="AU17" i="5"/>
  <c r="AU58" i="5"/>
  <c r="AU64" i="5"/>
  <c r="AU10" i="5"/>
  <c r="AU37" i="5"/>
  <c r="AU75" i="5"/>
  <c r="AU13" i="5"/>
  <c r="AU73" i="5"/>
  <c r="AU83" i="5"/>
  <c r="AU27" i="5"/>
  <c r="AU29" i="5"/>
  <c r="AU57" i="5"/>
  <c r="AU44" i="5"/>
  <c r="AU59" i="5"/>
  <c r="AU39" i="5"/>
  <c r="AT21" i="5"/>
  <c r="AG90" i="5"/>
  <c r="T94" i="5" s="1"/>
  <c r="AI51" i="5"/>
  <c r="AI43" i="5"/>
  <c r="AI39" i="5"/>
  <c r="AI79" i="5"/>
  <c r="AI35" i="5"/>
  <c r="AI69" i="5"/>
  <c r="AI49" i="5"/>
  <c r="AI54" i="5"/>
  <c r="AI31" i="5"/>
  <c r="AI57" i="5"/>
  <c r="AI81" i="5"/>
  <c r="AI23" i="5"/>
  <c r="AI44" i="5"/>
  <c r="AI66" i="5"/>
  <c r="AI38" i="5"/>
  <c r="AI50" i="5"/>
  <c r="AI46" i="5"/>
  <c r="AI30" i="5"/>
  <c r="AI71" i="5"/>
  <c r="AI73" i="5"/>
  <c r="AI76" i="5"/>
  <c r="AI60" i="5"/>
  <c r="AI27" i="5"/>
  <c r="AI48" i="5"/>
  <c r="AI55" i="5"/>
  <c r="AI25" i="5"/>
  <c r="AI52" i="5"/>
  <c r="AI19" i="5"/>
  <c r="AI28" i="5"/>
  <c r="AJ7" i="5"/>
  <c r="AI36" i="5"/>
  <c r="AI37" i="5"/>
  <c r="AI26" i="5"/>
  <c r="AI78" i="5"/>
  <c r="AI18" i="5"/>
  <c r="AI15" i="5"/>
  <c r="AI70" i="5"/>
  <c r="AI9" i="5"/>
  <c r="AI62" i="5"/>
  <c r="AI11" i="5"/>
  <c r="AI24" i="5"/>
  <c r="AI34" i="5"/>
  <c r="AI64" i="5"/>
  <c r="AI58" i="5"/>
  <c r="AI13" i="5"/>
  <c r="AI77" i="5"/>
  <c r="AI29" i="5"/>
  <c r="AI42" i="5"/>
  <c r="AI53" i="5"/>
  <c r="AI59" i="5"/>
  <c r="AI20" i="5"/>
  <c r="AI68" i="5"/>
  <c r="AI12" i="5"/>
  <c r="AI22" i="5"/>
  <c r="AI14" i="5"/>
  <c r="AI63" i="5"/>
  <c r="AI47" i="5"/>
  <c r="AI80" i="5"/>
  <c r="AI41" i="5"/>
  <c r="AI40" i="5"/>
  <c r="AI10" i="5"/>
  <c r="AI61" i="5"/>
  <c r="AI33" i="5"/>
  <c r="AI83" i="5"/>
  <c r="AI72" i="5"/>
  <c r="AI75" i="5"/>
  <c r="AI16" i="5"/>
  <c r="AI67" i="5"/>
  <c r="AI17" i="5"/>
  <c r="AI82" i="5"/>
  <c r="AI45" i="5"/>
  <c r="BV32" i="5"/>
  <c r="BV65" i="5"/>
  <c r="BV21" i="5"/>
  <c r="BW14" i="5"/>
  <c r="BW59" i="5"/>
  <c r="BW13" i="5"/>
  <c r="BW28" i="5"/>
  <c r="BW50" i="5"/>
  <c r="BW18" i="5"/>
  <c r="BW35" i="5"/>
  <c r="BW57" i="5"/>
  <c r="BW70" i="5"/>
  <c r="BW79" i="5"/>
  <c r="BW10" i="5"/>
  <c r="BW58" i="5"/>
  <c r="BW83" i="5"/>
  <c r="BW43" i="5"/>
  <c r="BW69" i="5"/>
  <c r="BW12" i="5"/>
  <c r="BW49" i="5"/>
  <c r="BX7" i="5"/>
  <c r="BW34" i="5"/>
  <c r="BW27" i="5"/>
  <c r="BW77" i="5"/>
  <c r="BW26" i="5"/>
  <c r="BW19" i="5"/>
  <c r="BW78" i="5"/>
  <c r="BW67" i="5"/>
  <c r="BW22" i="5"/>
  <c r="BW75" i="5"/>
  <c r="BW47" i="5"/>
  <c r="BW63" i="5"/>
  <c r="BW72" i="5"/>
  <c r="BW38" i="5"/>
  <c r="BW37" i="5"/>
  <c r="BW11" i="5"/>
  <c r="BW40" i="5"/>
  <c r="BW68" i="5"/>
  <c r="BW76" i="5"/>
  <c r="BW60" i="5"/>
  <c r="BW80" i="5"/>
  <c r="BW24" i="5"/>
  <c r="BW45" i="5"/>
  <c r="BW33" i="5"/>
  <c r="BW61" i="5"/>
  <c r="BW42" i="5"/>
  <c r="BW73" i="5"/>
  <c r="BW30" i="5"/>
  <c r="BW23" i="5"/>
  <c r="BW39" i="5"/>
  <c r="BW41" i="5"/>
  <c r="BW54" i="5"/>
  <c r="BW48" i="5"/>
  <c r="BW9" i="5"/>
  <c r="BW15" i="5"/>
  <c r="BW46" i="5"/>
  <c r="BW36" i="5"/>
  <c r="BW25" i="5"/>
  <c r="BW51" i="5"/>
  <c r="BW20" i="5"/>
  <c r="BW66" i="5"/>
  <c r="BW16" i="5"/>
  <c r="BW64" i="5"/>
  <c r="BW31" i="5"/>
  <c r="BW44" i="5"/>
  <c r="BW52" i="5"/>
  <c r="BW62" i="5"/>
  <c r="BW71" i="5"/>
  <c r="BW17" i="5"/>
  <c r="BW81" i="5"/>
  <c r="BW55" i="5"/>
  <c r="BW82" i="5"/>
  <c r="BW29" i="5"/>
  <c r="BW53" i="5"/>
  <c r="BV8" i="5"/>
  <c r="BG21" i="5"/>
  <c r="BH75" i="5"/>
  <c r="BH35" i="5"/>
  <c r="BH53" i="5"/>
  <c r="BH34" i="5"/>
  <c r="BI7" i="5"/>
  <c r="BH9" i="5"/>
  <c r="BH48" i="5"/>
  <c r="BH77" i="5"/>
  <c r="BH13" i="5"/>
  <c r="BH62" i="5"/>
  <c r="BH54" i="5"/>
  <c r="BH59" i="5"/>
  <c r="BH57" i="5"/>
  <c r="BH71" i="5"/>
  <c r="BH83" i="5"/>
  <c r="BH81" i="5"/>
  <c r="BH22" i="5"/>
  <c r="BH39" i="5"/>
  <c r="BH28" i="5"/>
  <c r="BH37" i="5"/>
  <c r="BH78" i="5"/>
  <c r="BH36" i="5"/>
  <c r="BH11" i="5"/>
  <c r="BH58" i="5"/>
  <c r="BH43" i="5"/>
  <c r="BH10" i="5"/>
  <c r="BH63" i="5"/>
  <c r="BH64" i="5"/>
  <c r="BH69" i="5"/>
  <c r="BH82" i="5"/>
  <c r="BH79" i="5"/>
  <c r="BH73" i="5"/>
  <c r="BH67" i="5"/>
  <c r="BH29" i="5"/>
  <c r="BH76" i="5"/>
  <c r="BH25" i="5"/>
  <c r="BH66" i="5"/>
  <c r="BH19" i="5"/>
  <c r="BH61" i="5"/>
  <c r="BH45" i="5"/>
  <c r="BH49" i="5"/>
  <c r="BH16" i="5"/>
  <c r="BH27" i="5"/>
  <c r="BH47" i="5"/>
  <c r="BH30" i="5"/>
  <c r="BH72" i="5"/>
  <c r="BH80" i="5"/>
  <c r="BH70" i="5"/>
  <c r="BH44" i="5"/>
  <c r="BH24" i="5"/>
  <c r="BH38" i="5"/>
  <c r="BH12" i="5"/>
  <c r="BH55" i="5"/>
  <c r="BH40" i="5"/>
  <c r="BH31" i="5"/>
  <c r="BH33" i="5"/>
  <c r="BH26" i="5"/>
  <c r="BH42" i="5"/>
  <c r="BH60" i="5"/>
  <c r="BH51" i="5"/>
  <c r="BH68" i="5"/>
  <c r="BH50" i="5"/>
  <c r="BH46" i="5"/>
  <c r="BH41" i="5"/>
  <c r="BH23" i="5"/>
  <c r="BH18" i="5"/>
  <c r="BH15" i="5"/>
  <c r="BH17" i="5"/>
  <c r="BH52" i="5"/>
  <c r="BH14" i="5"/>
  <c r="BH20" i="5"/>
  <c r="AT74" i="5"/>
  <c r="AH32" i="5"/>
  <c r="AH21" i="5"/>
  <c r="AH65" i="5"/>
  <c r="AH8" i="5"/>
  <c r="BV74" i="5"/>
  <c r="BV56" i="5"/>
  <c r="BG56" i="5"/>
  <c r="BG90" i="5" l="1"/>
  <c r="T91" i="5" s="1"/>
  <c r="AT90" i="5"/>
  <c r="T95" i="5" s="1"/>
  <c r="AU56" i="5"/>
  <c r="AI32" i="5"/>
  <c r="AU65" i="5"/>
  <c r="AU32" i="5"/>
  <c r="BW32" i="5"/>
  <c r="BH8" i="5"/>
  <c r="BV90" i="5"/>
  <c r="V92" i="5" s="1"/>
  <c r="BW56" i="5"/>
  <c r="AI74" i="5"/>
  <c r="AI21" i="5"/>
  <c r="AI8" i="5"/>
  <c r="AJ83" i="5"/>
  <c r="AJ44" i="5"/>
  <c r="AJ26" i="5"/>
  <c r="AJ71" i="5"/>
  <c r="AJ54" i="5"/>
  <c r="AJ80" i="5"/>
  <c r="AJ30" i="5"/>
  <c r="AJ75" i="5"/>
  <c r="AJ47" i="5"/>
  <c r="AJ31" i="5"/>
  <c r="AJ34" i="5"/>
  <c r="AJ40" i="5"/>
  <c r="AJ35" i="5"/>
  <c r="AJ48" i="5"/>
  <c r="AJ79" i="5"/>
  <c r="AJ24" i="5"/>
  <c r="AJ16" i="5"/>
  <c r="AJ50" i="5"/>
  <c r="AJ46" i="5"/>
  <c r="AJ58" i="5"/>
  <c r="AJ39" i="5"/>
  <c r="AJ63" i="5"/>
  <c r="AJ53" i="5"/>
  <c r="AJ55" i="5"/>
  <c r="AJ66" i="5"/>
  <c r="AJ37" i="5"/>
  <c r="AJ73" i="5"/>
  <c r="AJ23" i="5"/>
  <c r="AJ25" i="5"/>
  <c r="AJ43" i="5"/>
  <c r="AJ10" i="5"/>
  <c r="AJ59" i="5"/>
  <c r="AK7" i="5"/>
  <c r="AJ49" i="5"/>
  <c r="AJ11" i="5"/>
  <c r="AJ12" i="5"/>
  <c r="AJ28" i="5"/>
  <c r="AJ64" i="5"/>
  <c r="AJ20" i="5"/>
  <c r="AJ14" i="5"/>
  <c r="AJ72" i="5"/>
  <c r="AJ62" i="5"/>
  <c r="AJ67" i="5"/>
  <c r="AJ17" i="5"/>
  <c r="AJ45" i="5"/>
  <c r="AJ57" i="5"/>
  <c r="AJ77" i="5"/>
  <c r="AJ18" i="5"/>
  <c r="AJ78" i="5"/>
  <c r="AJ68" i="5"/>
  <c r="AJ41" i="5"/>
  <c r="AJ70" i="5"/>
  <c r="AJ33" i="5"/>
  <c r="AJ82" i="5"/>
  <c r="AJ42" i="5"/>
  <c r="AJ29" i="5"/>
  <c r="AJ38" i="5"/>
  <c r="AJ81" i="5"/>
  <c r="AJ9" i="5"/>
  <c r="AJ61" i="5"/>
  <c r="AJ60" i="5"/>
  <c r="AJ51" i="5"/>
  <c r="AJ52" i="5"/>
  <c r="AJ15" i="5"/>
  <c r="AJ27" i="5"/>
  <c r="AJ13" i="5"/>
  <c r="AJ69" i="5"/>
  <c r="AJ36" i="5"/>
  <c r="AJ22" i="5"/>
  <c r="AJ76" i="5"/>
  <c r="AJ19" i="5"/>
  <c r="AI65" i="5"/>
  <c r="AI56" i="5"/>
  <c r="AU8" i="5"/>
  <c r="AU21" i="5"/>
  <c r="BH65" i="5"/>
  <c r="BH21" i="5"/>
  <c r="BH56" i="5"/>
  <c r="BI63" i="5"/>
  <c r="BI69" i="5"/>
  <c r="BI50" i="5"/>
  <c r="BI80" i="5"/>
  <c r="BI62" i="5"/>
  <c r="BI16" i="5"/>
  <c r="BI49" i="5"/>
  <c r="BI30" i="5"/>
  <c r="BI35" i="5"/>
  <c r="BI19" i="5"/>
  <c r="BI71" i="5"/>
  <c r="BI27" i="5"/>
  <c r="BI55" i="5"/>
  <c r="BI14" i="5"/>
  <c r="BI42" i="5"/>
  <c r="BI28" i="5"/>
  <c r="BI31" i="5"/>
  <c r="BI52" i="5"/>
  <c r="BI46" i="5"/>
  <c r="BI54" i="5"/>
  <c r="BI44" i="5"/>
  <c r="BI37" i="5"/>
  <c r="BI15" i="5"/>
  <c r="BI10" i="5"/>
  <c r="BI36" i="5"/>
  <c r="BI39" i="5"/>
  <c r="BI76" i="5"/>
  <c r="BI22" i="5"/>
  <c r="BI68" i="5"/>
  <c r="BI23" i="5"/>
  <c r="BI73" i="5"/>
  <c r="BI9" i="5"/>
  <c r="BI48" i="5"/>
  <c r="BI11" i="5"/>
  <c r="BI26" i="5"/>
  <c r="BI79" i="5"/>
  <c r="BI77" i="5"/>
  <c r="BI83" i="5"/>
  <c r="BI64" i="5"/>
  <c r="BI82" i="5"/>
  <c r="BI58" i="5"/>
  <c r="BI20" i="5"/>
  <c r="BI81" i="5"/>
  <c r="BI38" i="5"/>
  <c r="BI66" i="5"/>
  <c r="BI53" i="5"/>
  <c r="BI29" i="5"/>
  <c r="BI59" i="5"/>
  <c r="BI72" i="5"/>
  <c r="BI47" i="5"/>
  <c r="BI12" i="5"/>
  <c r="BI45" i="5"/>
  <c r="BI60" i="5"/>
  <c r="BJ7" i="5"/>
  <c r="BI43" i="5"/>
  <c r="BI78" i="5"/>
  <c r="BI25" i="5"/>
  <c r="BI13" i="5"/>
  <c r="BI40" i="5"/>
  <c r="BI61" i="5"/>
  <c r="BI70" i="5"/>
  <c r="BI75" i="5"/>
  <c r="BI57" i="5"/>
  <c r="BI17" i="5"/>
  <c r="BI34" i="5"/>
  <c r="BI41" i="5"/>
  <c r="BI33" i="5"/>
  <c r="BI24" i="5"/>
  <c r="BI51" i="5"/>
  <c r="BI67" i="5"/>
  <c r="BI18" i="5"/>
  <c r="BH74" i="5"/>
  <c r="BW8" i="5"/>
  <c r="BW74" i="5"/>
  <c r="AU74" i="5"/>
  <c r="AV17" i="5"/>
  <c r="AV22" i="5"/>
  <c r="AV45" i="5"/>
  <c r="AV13" i="5"/>
  <c r="AV55" i="5"/>
  <c r="AV41" i="5"/>
  <c r="AV33" i="5"/>
  <c r="AV60" i="5"/>
  <c r="AV31" i="5"/>
  <c r="AV43" i="5"/>
  <c r="AV68" i="5"/>
  <c r="AV38" i="5"/>
  <c r="AV23" i="5"/>
  <c r="AV26" i="5"/>
  <c r="AV76" i="5"/>
  <c r="AV79" i="5"/>
  <c r="AV72" i="5"/>
  <c r="AV29" i="5"/>
  <c r="AV16" i="5"/>
  <c r="AV58" i="5"/>
  <c r="AV81" i="5"/>
  <c r="AV78" i="5"/>
  <c r="AV10" i="5"/>
  <c r="AV71" i="5"/>
  <c r="AV82" i="5"/>
  <c r="AV15" i="5"/>
  <c r="AV49" i="5"/>
  <c r="AV39" i="5"/>
  <c r="AV66" i="5"/>
  <c r="AV53" i="5"/>
  <c r="AV67" i="5"/>
  <c r="AV12" i="5"/>
  <c r="AV25" i="5"/>
  <c r="AW7" i="5"/>
  <c r="AV14" i="5"/>
  <c r="AV30" i="5"/>
  <c r="AV61" i="5"/>
  <c r="AV54" i="5"/>
  <c r="AV77" i="5"/>
  <c r="AV37" i="5"/>
  <c r="AV80" i="5"/>
  <c r="AV36" i="5"/>
  <c r="AV62" i="5"/>
  <c r="AV27" i="5"/>
  <c r="AV42" i="5"/>
  <c r="AV35" i="5"/>
  <c r="AV83" i="5"/>
  <c r="AV18" i="5"/>
  <c r="AV48" i="5"/>
  <c r="AV9" i="5"/>
  <c r="AV34" i="5"/>
  <c r="AV52" i="5"/>
  <c r="AV50" i="5"/>
  <c r="AV46" i="5"/>
  <c r="AV47" i="5"/>
  <c r="AV40" i="5"/>
  <c r="AV64" i="5"/>
  <c r="AV70" i="5"/>
  <c r="AV51" i="5"/>
  <c r="AV63" i="5"/>
  <c r="AV44" i="5"/>
  <c r="AV19" i="5"/>
  <c r="AV24" i="5"/>
  <c r="AV73" i="5"/>
  <c r="AV11" i="5"/>
  <c r="AV59" i="5"/>
  <c r="AV20" i="5"/>
  <c r="AV28" i="5"/>
  <c r="AV75" i="5"/>
  <c r="AV69" i="5"/>
  <c r="AV57" i="5"/>
  <c r="AH90" i="5"/>
  <c r="U94" i="5" s="1"/>
  <c r="BH32" i="5"/>
  <c r="BW65" i="5"/>
  <c r="BW21" i="5"/>
  <c r="BX67" i="5"/>
  <c r="BX76" i="5"/>
  <c r="BX49" i="5"/>
  <c r="BX25" i="5"/>
  <c r="BX69" i="5"/>
  <c r="BX43" i="5"/>
  <c r="BX14" i="5"/>
  <c r="BX71" i="5"/>
  <c r="BX75" i="5"/>
  <c r="BX78" i="5"/>
  <c r="BX59" i="5"/>
  <c r="BX47" i="5"/>
  <c r="BX83" i="5"/>
  <c r="BX62" i="5"/>
  <c r="BX33" i="5"/>
  <c r="BX51" i="5"/>
  <c r="BX15" i="5"/>
  <c r="BX70" i="5"/>
  <c r="BX41" i="5"/>
  <c r="BX10" i="5"/>
  <c r="BX34" i="5"/>
  <c r="BY7" i="5"/>
  <c r="BX28" i="5"/>
  <c r="BX40" i="5"/>
  <c r="BX13" i="5"/>
  <c r="BX79" i="5"/>
  <c r="BX45" i="5"/>
  <c r="BX42" i="5"/>
  <c r="BX27" i="5"/>
  <c r="BX39" i="5"/>
  <c r="BX81" i="5"/>
  <c r="BX52" i="5"/>
  <c r="BX12" i="5"/>
  <c r="BX22" i="5"/>
  <c r="BX64" i="5"/>
  <c r="BX58" i="5"/>
  <c r="BX30" i="5"/>
  <c r="BX29" i="5"/>
  <c r="BX16" i="5"/>
  <c r="BX61" i="5"/>
  <c r="BX53" i="5"/>
  <c r="BX11" i="5"/>
  <c r="BX82" i="5"/>
  <c r="BX77" i="5"/>
  <c r="BX50" i="5"/>
  <c r="BX24" i="5"/>
  <c r="BX18" i="5"/>
  <c r="BX54" i="5"/>
  <c r="BX26" i="5"/>
  <c r="BX36" i="5"/>
  <c r="BX80" i="5"/>
  <c r="BX17" i="5"/>
  <c r="BX66" i="5"/>
  <c r="BX46" i="5"/>
  <c r="BX63" i="5"/>
  <c r="BX31" i="5"/>
  <c r="BX37" i="5"/>
  <c r="BX20" i="5"/>
  <c r="BX19" i="5"/>
  <c r="BX55" i="5"/>
  <c r="BX68" i="5"/>
  <c r="BX72" i="5"/>
  <c r="BX48" i="5"/>
  <c r="BX38" i="5"/>
  <c r="BX60" i="5"/>
  <c r="BX73" i="5"/>
  <c r="BX44" i="5"/>
  <c r="BX23" i="5"/>
  <c r="BX57" i="5"/>
  <c r="BX35" i="5"/>
  <c r="BX9" i="5"/>
  <c r="AJ21" i="5" l="1"/>
  <c r="BX74" i="5"/>
  <c r="BI56" i="5"/>
  <c r="BX56" i="5"/>
  <c r="BI32" i="5"/>
  <c r="AJ32" i="5"/>
  <c r="AK48" i="5"/>
  <c r="AK23" i="5"/>
  <c r="AK15" i="5"/>
  <c r="AK66" i="5"/>
  <c r="AL7" i="5"/>
  <c r="AK59" i="5"/>
  <c r="AK58" i="5"/>
  <c r="AK51" i="5"/>
  <c r="AK71" i="5"/>
  <c r="AK67" i="5"/>
  <c r="AK63" i="5"/>
  <c r="AK46" i="5"/>
  <c r="AK31" i="5"/>
  <c r="AK69" i="5"/>
  <c r="AK55" i="5"/>
  <c r="AK10" i="5"/>
  <c r="AK27" i="5"/>
  <c r="AK73" i="5"/>
  <c r="AK80" i="5"/>
  <c r="AK41" i="5"/>
  <c r="AK54" i="5"/>
  <c r="AK83" i="5"/>
  <c r="AK36" i="5"/>
  <c r="AK28" i="5"/>
  <c r="AK12" i="5"/>
  <c r="AK11" i="5"/>
  <c r="AK14" i="5"/>
  <c r="AK40" i="5"/>
  <c r="AK30" i="5"/>
  <c r="AK43" i="5"/>
  <c r="AK29" i="5"/>
  <c r="AK34" i="5"/>
  <c r="AK18" i="5"/>
  <c r="AK22" i="5"/>
  <c r="AK77" i="5"/>
  <c r="AK33" i="5"/>
  <c r="AK17" i="5"/>
  <c r="AK70" i="5"/>
  <c r="AK82" i="5"/>
  <c r="AK78" i="5"/>
  <c r="AK38" i="5"/>
  <c r="AK75" i="5"/>
  <c r="AK19" i="5"/>
  <c r="AK68" i="5"/>
  <c r="AK25" i="5"/>
  <c r="AK79" i="5"/>
  <c r="AK9" i="5"/>
  <c r="AK60" i="5"/>
  <c r="AK53" i="5"/>
  <c r="AK81" i="5"/>
  <c r="AK76" i="5"/>
  <c r="AK20" i="5"/>
  <c r="AK49" i="5"/>
  <c r="AK44" i="5"/>
  <c r="AK50" i="5"/>
  <c r="AK52" i="5"/>
  <c r="AK64" i="5"/>
  <c r="AK24" i="5"/>
  <c r="AK45" i="5"/>
  <c r="AK62" i="5"/>
  <c r="AK37" i="5"/>
  <c r="AK42" i="5"/>
  <c r="AK72" i="5"/>
  <c r="AK61" i="5"/>
  <c r="AK26" i="5"/>
  <c r="AK39" i="5"/>
  <c r="AK47" i="5"/>
  <c r="AK35" i="5"/>
  <c r="AK16" i="5"/>
  <c r="AK57" i="5"/>
  <c r="AK13" i="5"/>
  <c r="AJ65" i="5"/>
  <c r="AV56" i="5"/>
  <c r="AV32" i="5"/>
  <c r="BI74" i="5"/>
  <c r="BJ68" i="5"/>
  <c r="BJ72" i="5"/>
  <c r="BJ59" i="5"/>
  <c r="BK7" i="5"/>
  <c r="BJ63" i="5"/>
  <c r="BJ69" i="5"/>
  <c r="BJ26" i="5"/>
  <c r="BJ43" i="5"/>
  <c r="BJ22" i="5"/>
  <c r="BJ73" i="5"/>
  <c r="BJ29" i="5"/>
  <c r="BJ20" i="5"/>
  <c r="BJ38" i="5"/>
  <c r="BJ23" i="5"/>
  <c r="BJ62" i="5"/>
  <c r="BJ77" i="5"/>
  <c r="BJ37" i="5"/>
  <c r="BJ79" i="5"/>
  <c r="BJ81" i="5"/>
  <c r="BJ54" i="5"/>
  <c r="BJ14" i="5"/>
  <c r="BJ45" i="5"/>
  <c r="BJ40" i="5"/>
  <c r="BJ47" i="5"/>
  <c r="BJ15" i="5"/>
  <c r="BJ66" i="5"/>
  <c r="BJ80" i="5"/>
  <c r="BJ25" i="5"/>
  <c r="BJ44" i="5"/>
  <c r="BJ67" i="5"/>
  <c r="BJ31" i="5"/>
  <c r="BJ11" i="5"/>
  <c r="BJ12" i="5"/>
  <c r="BJ18" i="5"/>
  <c r="BJ61" i="5"/>
  <c r="BJ35" i="5"/>
  <c r="BJ16" i="5"/>
  <c r="BJ78" i="5"/>
  <c r="BJ50" i="5"/>
  <c r="BJ60" i="5"/>
  <c r="BJ48" i="5"/>
  <c r="BJ71" i="5"/>
  <c r="BJ36" i="5"/>
  <c r="BJ33" i="5"/>
  <c r="BJ46" i="5"/>
  <c r="BJ27" i="5"/>
  <c r="BJ42" i="5"/>
  <c r="BJ30" i="5"/>
  <c r="BJ19" i="5"/>
  <c r="BJ76" i="5"/>
  <c r="BJ39" i="5"/>
  <c r="BJ13" i="5"/>
  <c r="BJ51" i="5"/>
  <c r="BJ52" i="5"/>
  <c r="BJ28" i="5"/>
  <c r="BJ64" i="5"/>
  <c r="BJ58" i="5"/>
  <c r="BJ75" i="5"/>
  <c r="BJ55" i="5"/>
  <c r="BJ24" i="5"/>
  <c r="BJ83" i="5"/>
  <c r="BJ10" i="5"/>
  <c r="BJ9" i="5"/>
  <c r="BJ41" i="5"/>
  <c r="BJ17" i="5"/>
  <c r="BJ34" i="5"/>
  <c r="BJ70" i="5"/>
  <c r="BJ49" i="5"/>
  <c r="BJ57" i="5"/>
  <c r="BJ53" i="5"/>
  <c r="BJ82" i="5"/>
  <c r="AJ74" i="5"/>
  <c r="AI90" i="5"/>
  <c r="V94" i="5" s="1"/>
  <c r="BX32" i="5"/>
  <c r="AV8" i="5"/>
  <c r="AW78" i="5"/>
  <c r="AW19" i="5"/>
  <c r="AW41" i="5"/>
  <c r="AW35" i="5"/>
  <c r="AW59" i="5"/>
  <c r="AW44" i="5"/>
  <c r="AW15" i="5"/>
  <c r="AW83" i="5"/>
  <c r="AW45" i="5"/>
  <c r="AW12" i="5"/>
  <c r="AW76" i="5"/>
  <c r="AW79" i="5"/>
  <c r="AW47" i="5"/>
  <c r="AW42" i="5"/>
  <c r="AW63" i="5"/>
  <c r="AW80" i="5"/>
  <c r="AW36" i="5"/>
  <c r="AW34" i="5"/>
  <c r="AW28" i="5"/>
  <c r="AW39" i="5"/>
  <c r="AW31" i="5"/>
  <c r="AW58" i="5"/>
  <c r="AW30" i="5"/>
  <c r="AW10" i="5"/>
  <c r="AW46" i="5"/>
  <c r="AW51" i="5"/>
  <c r="AW70" i="5"/>
  <c r="AW81" i="5"/>
  <c r="AW24" i="5"/>
  <c r="AW13" i="5"/>
  <c r="AW67" i="5"/>
  <c r="AW75" i="5"/>
  <c r="AW64" i="5"/>
  <c r="AW50" i="5"/>
  <c r="AW60" i="5"/>
  <c r="AW69" i="5"/>
  <c r="AW22" i="5"/>
  <c r="AW55" i="5"/>
  <c r="AW68" i="5"/>
  <c r="AW82" i="5"/>
  <c r="AW73" i="5"/>
  <c r="AW26" i="5"/>
  <c r="AW71" i="5"/>
  <c r="AW16" i="5"/>
  <c r="AW27" i="5"/>
  <c r="AW72" i="5"/>
  <c r="AW40" i="5"/>
  <c r="AW53" i="5"/>
  <c r="AW54" i="5"/>
  <c r="AW33" i="5"/>
  <c r="AW23" i="5"/>
  <c r="AW29" i="5"/>
  <c r="AW17" i="5"/>
  <c r="AW11" i="5"/>
  <c r="AW52" i="5"/>
  <c r="AW66" i="5"/>
  <c r="AW77" i="5"/>
  <c r="AW43" i="5"/>
  <c r="AW49" i="5"/>
  <c r="AW37" i="5"/>
  <c r="AW57" i="5"/>
  <c r="AW18" i="5"/>
  <c r="AW62" i="5"/>
  <c r="AW61" i="5"/>
  <c r="AW14" i="5"/>
  <c r="AW38" i="5"/>
  <c r="AW9" i="5"/>
  <c r="AW20" i="5"/>
  <c r="AW48" i="5"/>
  <c r="AW25" i="5"/>
  <c r="AX7" i="5"/>
  <c r="AV21" i="5"/>
  <c r="BW90" i="5"/>
  <c r="W92" i="5" s="1"/>
  <c r="BI65" i="5"/>
  <c r="AJ8" i="5"/>
  <c r="BH90" i="5"/>
  <c r="U91" i="5" s="1"/>
  <c r="BX65" i="5"/>
  <c r="BX8" i="5"/>
  <c r="BX21" i="5"/>
  <c r="BY22" i="5"/>
  <c r="BY9" i="5"/>
  <c r="BY63" i="5"/>
  <c r="BY70" i="5"/>
  <c r="BY11" i="5"/>
  <c r="BY24" i="5"/>
  <c r="BY61" i="5"/>
  <c r="BY15" i="5"/>
  <c r="BY27" i="5"/>
  <c r="BY17" i="5"/>
  <c r="BY73" i="5"/>
  <c r="BY50" i="5"/>
  <c r="BY29" i="5"/>
  <c r="BY66" i="5"/>
  <c r="BY67" i="5"/>
  <c r="BY26" i="5"/>
  <c r="BY23" i="5"/>
  <c r="BY76" i="5"/>
  <c r="BY72" i="5"/>
  <c r="BY42" i="5"/>
  <c r="BY34" i="5"/>
  <c r="BY45" i="5"/>
  <c r="BY51" i="5"/>
  <c r="BY46" i="5"/>
  <c r="BY10" i="5"/>
  <c r="BY69" i="5"/>
  <c r="BY62" i="5"/>
  <c r="BY28" i="5"/>
  <c r="BY58" i="5"/>
  <c r="BY78" i="5"/>
  <c r="BY77" i="5"/>
  <c r="BY13" i="5"/>
  <c r="BY57" i="5"/>
  <c r="BZ7" i="5"/>
  <c r="BY41" i="5"/>
  <c r="BY82" i="5"/>
  <c r="BY43" i="5"/>
  <c r="BY31" i="5"/>
  <c r="BY55" i="5"/>
  <c r="BY49" i="5"/>
  <c r="BY37" i="5"/>
  <c r="BY54" i="5"/>
  <c r="BY19" i="5"/>
  <c r="BY47" i="5"/>
  <c r="BY20" i="5"/>
  <c r="BY64" i="5"/>
  <c r="BY79" i="5"/>
  <c r="BY81" i="5"/>
  <c r="BY39" i="5"/>
  <c r="BY48" i="5"/>
  <c r="BY35" i="5"/>
  <c r="BY14" i="5"/>
  <c r="BY68" i="5"/>
  <c r="BY38" i="5"/>
  <c r="BY60" i="5"/>
  <c r="BY30" i="5"/>
  <c r="BY44" i="5"/>
  <c r="BY52" i="5"/>
  <c r="BY25" i="5"/>
  <c r="BY59" i="5"/>
  <c r="BY36" i="5"/>
  <c r="BY53" i="5"/>
  <c r="BY75" i="5"/>
  <c r="BY12" i="5"/>
  <c r="BY40" i="5"/>
  <c r="BY18" i="5"/>
  <c r="BY80" i="5"/>
  <c r="BY33" i="5"/>
  <c r="BY83" i="5"/>
  <c r="BY71" i="5"/>
  <c r="BY16" i="5"/>
  <c r="AV74" i="5"/>
  <c r="AV65" i="5"/>
  <c r="BI8" i="5"/>
  <c r="BI21" i="5"/>
  <c r="AU90" i="5"/>
  <c r="U95" i="5" s="1"/>
  <c r="AJ56" i="5"/>
  <c r="AW56" i="5" l="1"/>
  <c r="BI90" i="5"/>
  <c r="V91" i="5" s="1"/>
  <c r="BZ67" i="5"/>
  <c r="BZ29" i="5"/>
  <c r="BZ22" i="5"/>
  <c r="BZ15" i="5"/>
  <c r="BZ41" i="5"/>
  <c r="BZ28" i="5"/>
  <c r="BZ80" i="5"/>
  <c r="BZ63" i="5"/>
  <c r="BZ68" i="5"/>
  <c r="BZ31" i="5"/>
  <c r="BZ34" i="5"/>
  <c r="BZ20" i="5"/>
  <c r="BZ11" i="5"/>
  <c r="BZ81" i="5"/>
  <c r="BZ33" i="5"/>
  <c r="BZ9" i="5"/>
  <c r="BZ25" i="5"/>
  <c r="BZ48" i="5"/>
  <c r="BZ75" i="5"/>
  <c r="BZ66" i="5"/>
  <c r="BZ59" i="5"/>
  <c r="BZ13" i="5"/>
  <c r="BZ17" i="5"/>
  <c r="BZ30" i="5"/>
  <c r="BZ73" i="5"/>
  <c r="BZ55" i="5"/>
  <c r="BZ57" i="5"/>
  <c r="BZ64" i="5"/>
  <c r="BZ71" i="5"/>
  <c r="BZ61" i="5"/>
  <c r="BZ38" i="5"/>
  <c r="BZ72" i="5"/>
  <c r="BZ40" i="5"/>
  <c r="BZ44" i="5"/>
  <c r="BZ45" i="5"/>
  <c r="BZ23" i="5"/>
  <c r="BZ77" i="5"/>
  <c r="BZ39" i="5"/>
  <c r="BZ76" i="5"/>
  <c r="BZ70" i="5"/>
  <c r="BZ50" i="5"/>
  <c r="BZ46" i="5"/>
  <c r="BZ83" i="5"/>
  <c r="BZ47" i="5"/>
  <c r="BZ26" i="5"/>
  <c r="BZ52" i="5"/>
  <c r="BZ58" i="5"/>
  <c r="BZ51" i="5"/>
  <c r="BZ53" i="5"/>
  <c r="BZ42" i="5"/>
  <c r="BZ79" i="5"/>
  <c r="BZ43" i="5"/>
  <c r="BZ78" i="5"/>
  <c r="BZ16" i="5"/>
  <c r="BZ36" i="5"/>
  <c r="BZ60" i="5"/>
  <c r="BZ19" i="5"/>
  <c r="BZ37" i="5"/>
  <c r="BZ10" i="5"/>
  <c r="BZ18" i="5"/>
  <c r="BZ69" i="5"/>
  <c r="BZ35" i="5"/>
  <c r="BZ14" i="5"/>
  <c r="BZ82" i="5"/>
  <c r="BZ54" i="5"/>
  <c r="BZ24" i="5"/>
  <c r="BZ62" i="5"/>
  <c r="BZ49" i="5"/>
  <c r="BZ12" i="5"/>
  <c r="BZ27" i="5"/>
  <c r="BJ32" i="5"/>
  <c r="AK8" i="5"/>
  <c r="AW65" i="5"/>
  <c r="AW74" i="5"/>
  <c r="AV90" i="5"/>
  <c r="V95" i="5" s="1"/>
  <c r="BJ8" i="5"/>
  <c r="AK56" i="5"/>
  <c r="AK74" i="5"/>
  <c r="AK21" i="5"/>
  <c r="BY56" i="5"/>
  <c r="BY21" i="5"/>
  <c r="BY32" i="5"/>
  <c r="AJ90" i="5"/>
  <c r="W94" i="5" s="1"/>
  <c r="AX23" i="5"/>
  <c r="AX24" i="5"/>
  <c r="AX43" i="5"/>
  <c r="AX83" i="5"/>
  <c r="AX30" i="5"/>
  <c r="AX80" i="5"/>
  <c r="AX39" i="5"/>
  <c r="AX20" i="5"/>
  <c r="AX76" i="5"/>
  <c r="AX81" i="5"/>
  <c r="AX79" i="5"/>
  <c r="AX45" i="5"/>
  <c r="AX60" i="5"/>
  <c r="AX53" i="5"/>
  <c r="AX16" i="5"/>
  <c r="AX52" i="5"/>
  <c r="AX28" i="5"/>
  <c r="AX11" i="5"/>
  <c r="AX37" i="5"/>
  <c r="AX36" i="5"/>
  <c r="AX18" i="5"/>
  <c r="AX75" i="5"/>
  <c r="AX13" i="5"/>
  <c r="AX19" i="5"/>
  <c r="AX48" i="5"/>
  <c r="AX59" i="5"/>
  <c r="AX41" i="5"/>
  <c r="AX29" i="5"/>
  <c r="AX46" i="5"/>
  <c r="AX67" i="5"/>
  <c r="AX10" i="5"/>
  <c r="AX47" i="5"/>
  <c r="AX31" i="5"/>
  <c r="AX44" i="5"/>
  <c r="AX54" i="5"/>
  <c r="AX66" i="5"/>
  <c r="AX63" i="5"/>
  <c r="AY7" i="5"/>
  <c r="AX34" i="5"/>
  <c r="AX33" i="5"/>
  <c r="AX77" i="5"/>
  <c r="AX40" i="5"/>
  <c r="AX17" i="5"/>
  <c r="AX25" i="5"/>
  <c r="AX82" i="5"/>
  <c r="AX38" i="5"/>
  <c r="AX73" i="5"/>
  <c r="AX26" i="5"/>
  <c r="AX62" i="5"/>
  <c r="AX57" i="5"/>
  <c r="AX78" i="5"/>
  <c r="AX49" i="5"/>
  <c r="AX14" i="5"/>
  <c r="AX71" i="5"/>
  <c r="AX51" i="5"/>
  <c r="AX55" i="5"/>
  <c r="AX68" i="5"/>
  <c r="AX27" i="5"/>
  <c r="AX64" i="5"/>
  <c r="AX50" i="5"/>
  <c r="AX70" i="5"/>
  <c r="AX58" i="5"/>
  <c r="AX12" i="5"/>
  <c r="AX42" i="5"/>
  <c r="AX61" i="5"/>
  <c r="AX35" i="5"/>
  <c r="AX69" i="5"/>
  <c r="AX22" i="5"/>
  <c r="AX72" i="5"/>
  <c r="AX15" i="5"/>
  <c r="AX9" i="5"/>
  <c r="AW8" i="5"/>
  <c r="BJ74" i="5"/>
  <c r="BJ65" i="5"/>
  <c r="AL33" i="5"/>
  <c r="AL64" i="5"/>
  <c r="AL49" i="5"/>
  <c r="AL30" i="5"/>
  <c r="AL53" i="5"/>
  <c r="AL14" i="5"/>
  <c r="AL67" i="5"/>
  <c r="AL51" i="5"/>
  <c r="AL11" i="5"/>
  <c r="AL31" i="5"/>
  <c r="AL82" i="5"/>
  <c r="AL9" i="5"/>
  <c r="AL36" i="5"/>
  <c r="AL17" i="5"/>
  <c r="AL28" i="5"/>
  <c r="AL37" i="5"/>
  <c r="AL81" i="5"/>
  <c r="AL34" i="5"/>
  <c r="AL39" i="5"/>
  <c r="AL83" i="5"/>
  <c r="AL80" i="5"/>
  <c r="AL59" i="5"/>
  <c r="AL48" i="5"/>
  <c r="AL44" i="5"/>
  <c r="AL38" i="5"/>
  <c r="AL16" i="5"/>
  <c r="AL10" i="5"/>
  <c r="AL78" i="5"/>
  <c r="AL27" i="5"/>
  <c r="AL43" i="5"/>
  <c r="AL18" i="5"/>
  <c r="AL61" i="5"/>
  <c r="AL50" i="5"/>
  <c r="AL15" i="5"/>
  <c r="AL42" i="5"/>
  <c r="AL76" i="5"/>
  <c r="AL22" i="5"/>
  <c r="AL63" i="5"/>
  <c r="AL23" i="5"/>
  <c r="AL69" i="5"/>
  <c r="AL19" i="5"/>
  <c r="AL75" i="5"/>
  <c r="AL57" i="5"/>
  <c r="AL24" i="5"/>
  <c r="AL40" i="5"/>
  <c r="AL26" i="5"/>
  <c r="AL79" i="5"/>
  <c r="AL72" i="5"/>
  <c r="AL45" i="5"/>
  <c r="AL13" i="5"/>
  <c r="AL66" i="5"/>
  <c r="AL20" i="5"/>
  <c r="AL60" i="5"/>
  <c r="AL52" i="5"/>
  <c r="AL54" i="5"/>
  <c r="AL68" i="5"/>
  <c r="AL77" i="5"/>
  <c r="AL29" i="5"/>
  <c r="AL46" i="5"/>
  <c r="AM7" i="5"/>
  <c r="AL58" i="5"/>
  <c r="AL62" i="5"/>
  <c r="AL41" i="5"/>
  <c r="AL25" i="5"/>
  <c r="AL12" i="5"/>
  <c r="AL55" i="5"/>
  <c r="AL35" i="5"/>
  <c r="AL73" i="5"/>
  <c r="AL71" i="5"/>
  <c r="AL70" i="5"/>
  <c r="AL47" i="5"/>
  <c r="BY65" i="5"/>
  <c r="BY8" i="5"/>
  <c r="AW21" i="5"/>
  <c r="BK45" i="5"/>
  <c r="BK60" i="5"/>
  <c r="BK63" i="5"/>
  <c r="BK9" i="5"/>
  <c r="BK14" i="5"/>
  <c r="BK24" i="5"/>
  <c r="BK80" i="5"/>
  <c r="BK29" i="5"/>
  <c r="BK34" i="5"/>
  <c r="BK73" i="5"/>
  <c r="BK19" i="5"/>
  <c r="BK58" i="5"/>
  <c r="BK18" i="5"/>
  <c r="BK12" i="5"/>
  <c r="BK20" i="5"/>
  <c r="BK81" i="5"/>
  <c r="BK50" i="5"/>
  <c r="BK27" i="5"/>
  <c r="BK30" i="5"/>
  <c r="BK48" i="5"/>
  <c r="BK79" i="5"/>
  <c r="BK51" i="5"/>
  <c r="BK55" i="5"/>
  <c r="BK69" i="5"/>
  <c r="BK39" i="5"/>
  <c r="BK37" i="5"/>
  <c r="BK70" i="5"/>
  <c r="BK31" i="5"/>
  <c r="BK40" i="5"/>
  <c r="BK61" i="5"/>
  <c r="BK71" i="5"/>
  <c r="BK17" i="5"/>
  <c r="BK35" i="5"/>
  <c r="BK43" i="5"/>
  <c r="BK78" i="5"/>
  <c r="BK83" i="5"/>
  <c r="BK49" i="5"/>
  <c r="BK66" i="5"/>
  <c r="BK57" i="5"/>
  <c r="BL7" i="5"/>
  <c r="BK53" i="5"/>
  <c r="BK28" i="5"/>
  <c r="BK75" i="5"/>
  <c r="BK52" i="5"/>
  <c r="BK36" i="5"/>
  <c r="BK13" i="5"/>
  <c r="BK44" i="5"/>
  <c r="BK38" i="5"/>
  <c r="BK11" i="5"/>
  <c r="BK23" i="5"/>
  <c r="BK42" i="5"/>
  <c r="BK77" i="5"/>
  <c r="BK22" i="5"/>
  <c r="BK67" i="5"/>
  <c r="BK46" i="5"/>
  <c r="BK64" i="5"/>
  <c r="BK41" i="5"/>
  <c r="BK25" i="5"/>
  <c r="BK16" i="5"/>
  <c r="BK72" i="5"/>
  <c r="BK10" i="5"/>
  <c r="BK33" i="5"/>
  <c r="BK47" i="5"/>
  <c r="BK76" i="5"/>
  <c r="BK15" i="5"/>
  <c r="BK59" i="5"/>
  <c r="BK26" i="5"/>
  <c r="BK68" i="5"/>
  <c r="BK82" i="5"/>
  <c r="BK62" i="5"/>
  <c r="BK54" i="5"/>
  <c r="BY74" i="5"/>
  <c r="BX90" i="5"/>
  <c r="X92" i="5" s="1"/>
  <c r="AW32" i="5"/>
  <c r="BJ56" i="5"/>
  <c r="BJ21" i="5"/>
  <c r="AK32" i="5"/>
  <c r="AK65" i="5"/>
  <c r="AX8" i="5" l="1"/>
  <c r="BK74" i="5"/>
  <c r="BK56" i="5"/>
  <c r="AX65" i="5"/>
  <c r="BY90" i="5"/>
  <c r="Y92" i="5" s="1"/>
  <c r="AL21" i="5"/>
  <c r="AL8" i="5"/>
  <c r="AX56" i="5"/>
  <c r="AY63" i="5"/>
  <c r="AY50" i="5"/>
  <c r="AY14" i="5"/>
  <c r="AY53" i="5"/>
  <c r="AY61" i="5"/>
  <c r="AY12" i="5"/>
  <c r="AY45" i="5"/>
  <c r="AY29" i="5"/>
  <c r="AY27" i="5"/>
  <c r="AY19" i="5"/>
  <c r="AY72" i="5"/>
  <c r="AY64" i="5"/>
  <c r="AY23" i="5"/>
  <c r="AY49" i="5"/>
  <c r="AY62" i="5"/>
  <c r="AY81" i="5"/>
  <c r="AY47" i="5"/>
  <c r="AY71" i="5"/>
  <c r="AY26" i="5"/>
  <c r="AY42" i="5"/>
  <c r="AY17" i="5"/>
  <c r="AY33" i="5"/>
  <c r="AY69" i="5"/>
  <c r="AY20" i="5"/>
  <c r="AY79" i="5"/>
  <c r="AY9" i="5"/>
  <c r="AY30" i="5"/>
  <c r="AY75" i="5"/>
  <c r="AY57" i="5"/>
  <c r="AY13" i="5"/>
  <c r="AY48" i="5"/>
  <c r="AY52" i="5"/>
  <c r="AY67" i="5"/>
  <c r="AY77" i="5"/>
  <c r="AY35" i="5"/>
  <c r="AY59" i="5"/>
  <c r="AY24" i="5"/>
  <c r="AY80" i="5"/>
  <c r="AY11" i="5"/>
  <c r="AY58" i="5"/>
  <c r="AY34" i="5"/>
  <c r="AY55" i="5"/>
  <c r="AY36" i="5"/>
  <c r="AY18" i="5"/>
  <c r="AY60" i="5"/>
  <c r="AY51" i="5"/>
  <c r="AY25" i="5"/>
  <c r="AY10" i="5"/>
  <c r="AY54" i="5"/>
  <c r="AY16" i="5"/>
  <c r="AY76" i="5"/>
  <c r="AY73" i="5"/>
  <c r="AY46" i="5"/>
  <c r="AY15" i="5"/>
  <c r="AY70" i="5"/>
  <c r="AY83" i="5"/>
  <c r="AY39" i="5"/>
  <c r="AY38" i="5"/>
  <c r="AY40" i="5"/>
  <c r="AY31" i="5"/>
  <c r="AY66" i="5"/>
  <c r="AY37" i="5"/>
  <c r="AY78" i="5"/>
  <c r="AY28" i="5"/>
  <c r="AY44" i="5"/>
  <c r="AY82" i="5"/>
  <c r="AY68" i="5"/>
  <c r="AY22" i="5"/>
  <c r="AZ7" i="5"/>
  <c r="AY41" i="5"/>
  <c r="AY43" i="5"/>
  <c r="AX74" i="5"/>
  <c r="BZ56" i="5"/>
  <c r="BZ32" i="5"/>
  <c r="BZ74" i="5"/>
  <c r="BZ21" i="5"/>
  <c r="BZ8" i="5"/>
  <c r="BK21" i="5"/>
  <c r="AL65" i="5"/>
  <c r="AL56" i="5"/>
  <c r="AL32" i="5"/>
  <c r="BK32" i="5"/>
  <c r="BK65" i="5"/>
  <c r="AM34" i="5"/>
  <c r="AM41" i="5"/>
  <c r="AM60" i="5"/>
  <c r="AM66" i="5"/>
  <c r="AM26" i="5"/>
  <c r="AM30" i="5"/>
  <c r="AM78" i="5"/>
  <c r="AM10" i="5"/>
  <c r="AM68" i="5"/>
  <c r="AM17" i="5"/>
  <c r="AM33" i="5"/>
  <c r="AM35" i="5"/>
  <c r="AM29" i="5"/>
  <c r="AM82" i="5"/>
  <c r="AM20" i="5"/>
  <c r="AM12" i="5"/>
  <c r="AM23" i="5"/>
  <c r="AM52" i="5"/>
  <c r="AM43" i="5"/>
  <c r="AM24" i="5"/>
  <c r="AM25" i="5"/>
  <c r="AM67" i="5"/>
  <c r="AM59" i="5"/>
  <c r="AM54" i="5"/>
  <c r="AM73" i="5"/>
  <c r="AM79" i="5"/>
  <c r="AM18" i="5"/>
  <c r="AM61" i="5"/>
  <c r="AM42" i="5"/>
  <c r="AM16" i="5"/>
  <c r="AM13" i="5"/>
  <c r="AM72" i="5"/>
  <c r="AM9" i="5"/>
  <c r="AM37" i="5"/>
  <c r="AM48" i="5"/>
  <c r="AM36" i="5"/>
  <c r="AM51" i="5"/>
  <c r="AM22" i="5"/>
  <c r="AM69" i="5"/>
  <c r="AM44" i="5"/>
  <c r="AM39" i="5"/>
  <c r="AM27" i="5"/>
  <c r="AM19" i="5"/>
  <c r="AM58" i="5"/>
  <c r="AM31" i="5"/>
  <c r="AM38" i="5"/>
  <c r="AM57" i="5"/>
  <c r="AM77" i="5"/>
  <c r="AM46" i="5"/>
  <c r="AM80" i="5"/>
  <c r="AM75" i="5"/>
  <c r="AM83" i="5"/>
  <c r="AM71" i="5"/>
  <c r="AM70" i="5"/>
  <c r="AM76" i="5"/>
  <c r="AM81" i="5"/>
  <c r="AM64" i="5"/>
  <c r="AM55" i="5"/>
  <c r="AM53" i="5"/>
  <c r="AM14" i="5"/>
  <c r="AM63" i="5"/>
  <c r="AM47" i="5"/>
  <c r="AM28" i="5"/>
  <c r="AM62" i="5"/>
  <c r="AM49" i="5"/>
  <c r="AM40" i="5"/>
  <c r="AM15" i="5"/>
  <c r="AM11" i="5"/>
  <c r="AM50" i="5"/>
  <c r="AM45" i="5"/>
  <c r="BL16" i="5"/>
  <c r="BL75" i="5"/>
  <c r="BL49" i="5"/>
  <c r="BL55" i="5"/>
  <c r="BL62" i="5"/>
  <c r="BL48" i="5"/>
  <c r="BL46" i="5"/>
  <c r="BL53" i="5"/>
  <c r="BL11" i="5"/>
  <c r="BL36" i="5"/>
  <c r="BL37" i="5"/>
  <c r="BL19" i="5"/>
  <c r="BL18" i="5"/>
  <c r="BL68" i="5"/>
  <c r="BL50" i="5"/>
  <c r="BL78" i="5"/>
  <c r="BL40" i="5"/>
  <c r="BL43" i="5"/>
  <c r="BL76" i="5"/>
  <c r="BL77" i="5"/>
  <c r="BL9" i="5"/>
  <c r="BL59" i="5"/>
  <c r="BL80" i="5"/>
  <c r="BL71" i="5"/>
  <c r="BL83" i="5"/>
  <c r="BL54" i="5"/>
  <c r="BL52" i="5"/>
  <c r="BL60" i="5"/>
  <c r="BL73" i="5"/>
  <c r="BL64" i="5"/>
  <c r="BL47" i="5"/>
  <c r="BL30" i="5"/>
  <c r="BL69" i="5"/>
  <c r="BL24" i="5"/>
  <c r="BL28" i="5"/>
  <c r="BL63" i="5"/>
  <c r="BL25" i="5"/>
  <c r="BL17" i="5"/>
  <c r="BL51" i="5"/>
  <c r="BL12" i="5"/>
  <c r="BL38" i="5"/>
  <c r="BL41" i="5"/>
  <c r="BL42" i="5"/>
  <c r="BL20" i="5"/>
  <c r="BL45" i="5"/>
  <c r="BL81" i="5"/>
  <c r="BL29" i="5"/>
  <c r="BL23" i="5"/>
  <c r="BM7" i="5"/>
  <c r="BL34" i="5"/>
  <c r="BL72" i="5"/>
  <c r="BL15" i="5"/>
  <c r="BL61" i="5"/>
  <c r="BL79" i="5"/>
  <c r="BL70" i="5"/>
  <c r="BL58" i="5"/>
  <c r="BL33" i="5"/>
  <c r="BL35" i="5"/>
  <c r="BL22" i="5"/>
  <c r="BL13" i="5"/>
  <c r="BL82" i="5"/>
  <c r="BL31" i="5"/>
  <c r="BL66" i="5"/>
  <c r="BL14" i="5"/>
  <c r="BL57" i="5"/>
  <c r="BL67" i="5"/>
  <c r="BL44" i="5"/>
  <c r="BL39" i="5"/>
  <c r="BL10" i="5"/>
  <c r="BL27" i="5"/>
  <c r="BL26" i="5"/>
  <c r="BK8" i="5"/>
  <c r="BK90" i="5" s="1"/>
  <c r="X91" i="5" s="1"/>
  <c r="AL74" i="5"/>
  <c r="AW90" i="5"/>
  <c r="W95" i="5" s="1"/>
  <c r="AX21" i="5"/>
  <c r="AX32" i="5"/>
  <c r="BJ90" i="5"/>
  <c r="W91" i="5" s="1"/>
  <c r="AK90" i="5"/>
  <c r="X94" i="5" s="1"/>
  <c r="BZ65" i="5"/>
  <c r="AX90" i="5" l="1"/>
  <c r="X95" i="5" s="1"/>
  <c r="AY65" i="5"/>
  <c r="AY74" i="5"/>
  <c r="BZ90" i="5"/>
  <c r="Z92" i="5" s="1"/>
  <c r="C92" i="5" s="1"/>
  <c r="AM21" i="5"/>
  <c r="AZ30" i="5"/>
  <c r="AZ73" i="5"/>
  <c r="AZ50" i="5"/>
  <c r="AZ42" i="5"/>
  <c r="AZ61" i="5"/>
  <c r="AZ49" i="5"/>
  <c r="AZ77" i="5"/>
  <c r="AZ37" i="5"/>
  <c r="AZ48" i="5"/>
  <c r="AZ24" i="5"/>
  <c r="AZ68" i="5"/>
  <c r="AZ51" i="5"/>
  <c r="AZ22" i="5"/>
  <c r="AZ27" i="5"/>
  <c r="AZ36" i="5"/>
  <c r="AZ25" i="5"/>
  <c r="AZ58" i="5"/>
  <c r="AZ45" i="5"/>
  <c r="AZ69" i="5"/>
  <c r="AZ52" i="5"/>
  <c r="AZ55" i="5"/>
  <c r="AZ18" i="5"/>
  <c r="AZ20" i="5"/>
  <c r="AZ79" i="5"/>
  <c r="AZ43" i="5"/>
  <c r="AZ75" i="5"/>
  <c r="AZ40" i="5"/>
  <c r="AZ44" i="5"/>
  <c r="AZ83" i="5"/>
  <c r="AZ71" i="5"/>
  <c r="AZ59" i="5"/>
  <c r="AZ35" i="5"/>
  <c r="AZ38" i="5"/>
  <c r="AZ72" i="5"/>
  <c r="AZ16" i="5"/>
  <c r="AZ78" i="5"/>
  <c r="AZ14" i="5"/>
  <c r="AZ19" i="5"/>
  <c r="AZ57" i="5"/>
  <c r="AZ15" i="5"/>
  <c r="AZ39" i="5"/>
  <c r="AZ53" i="5"/>
  <c r="AZ23" i="5"/>
  <c r="AZ17" i="5"/>
  <c r="AZ54" i="5"/>
  <c r="AZ67" i="5"/>
  <c r="AZ80" i="5"/>
  <c r="AZ13" i="5"/>
  <c r="AZ29" i="5"/>
  <c r="AZ46" i="5"/>
  <c r="AZ33" i="5"/>
  <c r="AZ82" i="5"/>
  <c r="AZ41" i="5"/>
  <c r="AZ66" i="5"/>
  <c r="AZ31" i="5"/>
  <c r="AZ62" i="5"/>
  <c r="AZ76" i="5"/>
  <c r="AZ47" i="5"/>
  <c r="AZ64" i="5"/>
  <c r="AZ28" i="5"/>
  <c r="AZ12" i="5"/>
  <c r="AZ81" i="5"/>
  <c r="AZ10" i="5"/>
  <c r="AZ26" i="5"/>
  <c r="AZ9" i="5"/>
  <c r="AZ34" i="5"/>
  <c r="AZ70" i="5"/>
  <c r="AZ60" i="5"/>
  <c r="AZ11" i="5"/>
  <c r="AZ63" i="5"/>
  <c r="AY56" i="5"/>
  <c r="BL65" i="5"/>
  <c r="AY21" i="5"/>
  <c r="AY8" i="5"/>
  <c r="BL21" i="5"/>
  <c r="AM8" i="5"/>
  <c r="BL74" i="5"/>
  <c r="AM65" i="5"/>
  <c r="AL90" i="5"/>
  <c r="Y94" i="5" s="1"/>
  <c r="BL56" i="5"/>
  <c r="BL32" i="5"/>
  <c r="BM13" i="5"/>
  <c r="BM19" i="5"/>
  <c r="BM11" i="5"/>
  <c r="BM80" i="5"/>
  <c r="BM83" i="5"/>
  <c r="BM78" i="5"/>
  <c r="BM26" i="5"/>
  <c r="BM35" i="5"/>
  <c r="BM39" i="5"/>
  <c r="BM10" i="5"/>
  <c r="BM64" i="5"/>
  <c r="BM81" i="5"/>
  <c r="BM72" i="5"/>
  <c r="BM36" i="5"/>
  <c r="BM63" i="5"/>
  <c r="BM25" i="5"/>
  <c r="BM20" i="5"/>
  <c r="BM55" i="5"/>
  <c r="BM30" i="5"/>
  <c r="BM54" i="5"/>
  <c r="BM16" i="5"/>
  <c r="BM58" i="5"/>
  <c r="BM34" i="5"/>
  <c r="BM71" i="5"/>
  <c r="BM57" i="5"/>
  <c r="BM50" i="5"/>
  <c r="BM33" i="5"/>
  <c r="BM82" i="5"/>
  <c r="BM44" i="5"/>
  <c r="BM67" i="5"/>
  <c r="BM40" i="5"/>
  <c r="BM22" i="5"/>
  <c r="BM77" i="5"/>
  <c r="BM17" i="5"/>
  <c r="BM23" i="5"/>
  <c r="BM31" i="5"/>
  <c r="BM69" i="5"/>
  <c r="BM76" i="5"/>
  <c r="BM14" i="5"/>
  <c r="BM47" i="5"/>
  <c r="BM37" i="5"/>
  <c r="BM9" i="5"/>
  <c r="BM73" i="5"/>
  <c r="BM41" i="5"/>
  <c r="BM42" i="5"/>
  <c r="BM24" i="5"/>
  <c r="BM46" i="5"/>
  <c r="BM43" i="5"/>
  <c r="BM45" i="5"/>
  <c r="BM79" i="5"/>
  <c r="BM68" i="5"/>
  <c r="BM12" i="5"/>
  <c r="BM53" i="5"/>
  <c r="BM70" i="5"/>
  <c r="BM52" i="5"/>
  <c r="BM29" i="5"/>
  <c r="BM18" i="5"/>
  <c r="BM75" i="5"/>
  <c r="BM15" i="5"/>
  <c r="BM66" i="5"/>
  <c r="BM28" i="5"/>
  <c r="BM61" i="5"/>
  <c r="BM48" i="5"/>
  <c r="BM59" i="5"/>
  <c r="BM27" i="5"/>
  <c r="BM51" i="5"/>
  <c r="BM49" i="5"/>
  <c r="BM38" i="5"/>
  <c r="BM60" i="5"/>
  <c r="BM62" i="5"/>
  <c r="BL8" i="5"/>
  <c r="AM74" i="5"/>
  <c r="AM56" i="5"/>
  <c r="AM32" i="5"/>
  <c r="AY32" i="5"/>
  <c r="BM74" i="5" l="1"/>
  <c r="BM56" i="5"/>
  <c r="BM65" i="5"/>
  <c r="BM21" i="5"/>
  <c r="AY90" i="5"/>
  <c r="Y95" i="5" s="1"/>
  <c r="AZ65" i="5"/>
  <c r="AZ74" i="5"/>
  <c r="AZ56" i="5"/>
  <c r="BL90" i="5"/>
  <c r="Y91" i="5" s="1"/>
  <c r="BM32" i="5"/>
  <c r="AM90" i="5"/>
  <c r="Z94" i="5" s="1"/>
  <c r="C94" i="5" s="1"/>
  <c r="AZ8" i="5"/>
  <c r="AZ21" i="5"/>
  <c r="BM8" i="5"/>
  <c r="AZ32" i="5"/>
  <c r="AZ90" i="5" l="1"/>
  <c r="Z95" i="5" s="1"/>
  <c r="C95" i="5" s="1"/>
  <c r="BM90" i="5"/>
  <c r="Z91" i="5" s="1"/>
  <c r="C91" i="5" s="1"/>
</calcChain>
</file>

<file path=xl/sharedStrings.xml><?xml version="1.0" encoding="utf-8"?>
<sst xmlns="http://schemas.openxmlformats.org/spreadsheetml/2006/main" count="987" uniqueCount="429">
  <si>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</si>
  <si>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</si>
  <si>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</si>
  <si>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</si>
  <si>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</si>
  <si>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</si>
  <si>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</si>
  <si>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</si>
  <si>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</si>
  <si>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</si>
  <si>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</si>
  <si>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</si>
  <si>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</si>
  <si>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</si>
  <si>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</si>
  <si>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</si>
  <si>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</si>
  <si>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</si>
  <si>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</si>
  <si>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</si>
  <si>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</si>
  <si>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</si>
  <si>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</si>
  <si>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</si>
  <si>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</si>
  <si>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</si>
  <si>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</si>
  <si>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</si>
  <si>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</si>
  <si>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</si>
  <si>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</si>
  <si>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</si>
  <si>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</si>
  <si>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</si>
  <si>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</si>
  <si>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</si>
  <si>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</si>
  <si>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</si>
  <si>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</si>
  <si>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</si>
  <si>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</si>
  <si>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</si>
  <si>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</si>
  <si>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</si>
  <si>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</si>
  <si>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</si>
  <si>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</si>
  <si>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</si>
  <si>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</si>
  <si>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</si>
  <si>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</si>
  <si>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</si>
  <si>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</si>
  <si>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</si>
  <si>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</si>
  <si>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</si>
  <si>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</si>
  <si>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</si>
  <si>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</si>
  <si>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</si>
  <si>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</si>
  <si>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</si>
  <si>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</si>
  <si>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</si>
  <si>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</si>
  <si>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</si>
  <si>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</si>
  <si>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</si>
  <si>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</si>
  <si>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</si>
  <si>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</si>
  <si>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</si>
  <si>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</si>
  <si>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</si>
  <si>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</si>
  <si>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</si>
  <si>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</si>
  <si>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</si>
  <si>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</si>
  <si>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</si>
  <si>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</si>
  <si>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</si>
  <si>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</si>
  <si>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</si>
  <si>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</si>
  <si>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</si>
  <si>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</si>
  <si>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</si>
  <si>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</si>
  <si>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</si>
  <si>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</si>
  <si>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</si>
  <si>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</si>
  <si>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</si>
  <si>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</si>
  <si>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</si>
  <si>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</si>
  <si>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</si>
  <si>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</si>
  <si>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</si>
  <si>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</si>
  <si>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</si>
  <si>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</si>
  <si>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</si>
  <si>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</si>
  <si>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</si>
  <si>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</si>
  <si>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</si>
  <si>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</si>
  <si>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</si>
  <si>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</si>
  <si>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</si>
  <si>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</si>
  <si>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</si>
  <si>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</si>
  <si>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</si>
  <si>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</si>
  <si>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</si>
  <si>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</si>
  <si>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</si>
  <si>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</si>
  <si>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</si>
  <si>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</si>
  <si>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</si>
  <si>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</si>
  <si>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</si>
  <si>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</si>
  <si>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</si>
  <si>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</si>
  <si>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</si>
  <si>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</si>
  <si>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</si>
  <si>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</si>
  <si>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</si>
  <si>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</si>
  <si>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</si>
  <si>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</si>
  <si>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</si>
  <si>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</si>
  <si>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</si>
  <si>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</si>
  <si>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</si>
  <si>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</si>
  <si>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</si>
  <si>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</si>
  <si>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</si>
  <si>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</si>
  <si>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</si>
  <si>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</si>
  <si>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</si>
  <si>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</si>
  <si>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</si>
  <si>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</si>
  <si>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</si>
  <si>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</si>
  <si>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</si>
  <si>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</si>
  <si>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</si>
  <si>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</si>
  <si>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</si>
  <si>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</si>
  <si>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</si>
  <si>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</si>
  <si>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</si>
  <si>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</si>
  <si>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</si>
  <si>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</si>
  <si>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</si>
  <si>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</si>
  <si>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</si>
  <si>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</si>
  <si>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</si>
  <si>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</si>
  <si>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</si>
  <si>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</si>
  <si>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</si>
  <si>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</si>
  <si>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</si>
  <si>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</si>
  <si>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</si>
  <si>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</si>
  <si>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</si>
  <si>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</si>
  <si>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</si>
  <si>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</si>
  <si>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</si>
  <si>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</si>
  <si>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</si>
  <si>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</si>
  <si>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</si>
  <si>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</si>
  <si>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</si>
  <si>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</si>
  <si>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</si>
  <si>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</si>
  <si>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</si>
  <si>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</si>
  <si>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</si>
  <si>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</si>
  <si>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</si>
  <si>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</si>
  <si>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</si>
  <si>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</si>
  <si>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</si>
  <si>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</si>
  <si>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</si>
  <si>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</si>
  <si>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</si>
  <si>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</si>
  <si>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</si>
  <si>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</si>
  <si>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</si>
  <si>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</si>
  <si>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</si>
  <si>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</si>
  <si>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</si>
  <si>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</si>
  <si>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</si>
  <si>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</si>
  <si>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</si>
  <si>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</si>
  <si>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</si>
  <si>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</si>
  <si>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</si>
  <si>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</si>
  <si>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</si>
  <si>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</si>
  <si>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</si>
  <si>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</si>
  <si>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</si>
  <si>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</si>
  <si>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</si>
  <si>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</si>
  <si>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</si>
  <si>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</si>
  <si>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</si>
  <si>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</si>
  <si>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</si>
  <si>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</si>
  <si>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</si>
  <si>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</si>
  <si>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</si>
  <si>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</si>
  <si>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</si>
  <si>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</si>
  <si>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</si>
  <si>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</si>
  <si>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</si>
  <si>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</si>
  <si>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</si>
  <si>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</si>
  <si>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</si>
  <si>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</si>
  <si>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</si>
  <si>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</si>
  <si>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</si>
  <si>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</si>
  <si>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</si>
  <si>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</si>
  <si>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</si>
  <si>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</si>
  <si>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</si>
  <si>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</si>
  <si>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</si>
  <si>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Разом</t>
  </si>
  <si>
    <t>Тижні</t>
  </si>
  <si>
    <t>Назва
 практики</t>
  </si>
  <si>
    <t>Шифр за ОПП</t>
  </si>
  <si>
    <t>Кількість годин</t>
  </si>
  <si>
    <t>роботи</t>
  </si>
  <si>
    <t>у тому числі:</t>
  </si>
  <si>
    <t>лекції</t>
  </si>
  <si>
    <t>лабораторні</t>
  </si>
  <si>
    <t>практичні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</si>
  <si>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</si>
  <si>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</si>
  <si>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</si>
  <si>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</si>
  <si>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екзамени</t>
  </si>
  <si>
    <t>курсові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</si>
  <si>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</si>
  <si>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</si>
  <si>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</si>
  <si>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</si>
  <si>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</si>
  <si>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</si>
  <si>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Президент Відкритого</t>
  </si>
  <si>
    <t>міжнародного університету</t>
  </si>
  <si>
    <t>розвитку людини "Україна"</t>
  </si>
  <si>
    <t>ПОГОДЖЕНО</t>
  </si>
  <si>
    <t>IV.  АТЕСТАЦІЯ</t>
  </si>
  <si>
    <t>Відкритий міжнародний університет 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</si>
  <si>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</si>
  <si>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</si>
  <si>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t>Н А В Ч А Л Ь Н И Й    П Л А Н</t>
  </si>
  <si>
    <t>рішенням Вченої ради</t>
  </si>
  <si>
    <t>Університету "Україна"</t>
  </si>
  <si>
    <t>Екзамена-ційна сесія</t>
  </si>
  <si>
    <t>ІІІ. ПРАКТИКА</t>
  </si>
  <si>
    <t>II. ЗВЕДЕНІ ДАНІ ПРО БЮДЖЕТ ЧАСУ, тижні</t>
  </si>
  <si>
    <t>І. ЦИКЛ ЗАГАЛЬНОЇ ПІДГОТОВКИ</t>
  </si>
  <si>
    <t>ІІ. ЦИКЛ ПРОФЕСІЙНОЇ ПІДГОТОВКИ</t>
  </si>
  <si>
    <t xml:space="preserve">ЗАГАЛЬНА КІЛЬКІСТЬ ГОДИН </t>
  </si>
  <si>
    <t>Виробнича (переддипломна) практика</t>
  </si>
  <si>
    <t>Педагогічна практика</t>
  </si>
  <si>
    <t>Т</t>
  </si>
  <si>
    <t>С</t>
  </si>
  <si>
    <t>П</t>
  </si>
  <si>
    <t>Педагогічна</t>
  </si>
  <si>
    <t>З</t>
  </si>
  <si>
    <t>Атестація</t>
  </si>
  <si>
    <t>І курс</t>
  </si>
  <si>
    <t>ІI курс</t>
  </si>
  <si>
    <t>ОК 1.1</t>
  </si>
  <si>
    <t>ОК 1.2</t>
  </si>
  <si>
    <t>ОК 1.3</t>
  </si>
  <si>
    <t>ОК 1.4</t>
  </si>
  <si>
    <t>ОК 2.1</t>
  </si>
  <si>
    <t>ОК 2.2</t>
  </si>
  <si>
    <t>ПР 1</t>
  </si>
  <si>
    <t>ПР 2</t>
  </si>
  <si>
    <t>кількість тижнів у семестрі</t>
  </si>
  <si>
    <t>Всього ОК за циклом загальної підготовки</t>
  </si>
  <si>
    <t>Всього ОК за циклом професійної підготовки</t>
  </si>
  <si>
    <t>1 сем</t>
  </si>
  <si>
    <t>2 сем</t>
  </si>
  <si>
    <t>3 сем</t>
  </si>
  <si>
    <t>Форма випускової атестації (іспит, дипломний проєкт (робота))</t>
  </si>
  <si>
    <t>Частка вибіркових компонент у загальному обсязі освітньої програми, %</t>
  </si>
  <si>
    <t>Кількість курсових проєктів</t>
  </si>
  <si>
    <t>проєкти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</si>
  <si>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магістерського проекту; Е – складання комплексного екзамену; З – захист магістерського проєкту. </t>
    </r>
  </si>
  <si>
    <t>Виконання дипломного проєкту 
(роботи)</t>
  </si>
  <si>
    <t>діяльності</t>
  </si>
  <si>
    <t>Магістерська кваліфікаційна робота</t>
  </si>
  <si>
    <t>ОК 2.3</t>
  </si>
  <si>
    <t>ОК 2.4</t>
  </si>
  <si>
    <t>ОК 2.5</t>
  </si>
  <si>
    <t>ОК 2.6</t>
  </si>
  <si>
    <t>Кількість дипломних проєктів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</si>
  <si>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</si>
  <si>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</si>
  <si>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</si>
  <si>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</si>
  <si>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Виробнича (переддипломна)</t>
  </si>
  <si>
    <t>ЗАТВЕРДЖУЮ:</t>
  </si>
  <si>
    <t xml:space="preserve">Інститут </t>
  </si>
  <si>
    <t>ЗАТВЕРДЖЕНО:</t>
  </si>
  <si>
    <t xml:space="preserve">Кафедра </t>
  </si>
  <si>
    <t>_________________ Петро ТАЛАНЧУК</t>
  </si>
  <si>
    <t xml:space="preserve"> освітньо-професійна програма:</t>
  </si>
  <si>
    <r>
      <t xml:space="preserve">підготовки </t>
    </r>
    <r>
      <rPr>
        <b/>
        <u/>
        <sz val="14"/>
        <rFont val="Times New Roman"/>
        <family val="1"/>
        <charset val="204"/>
      </rPr>
      <t>магістра</t>
    </r>
  </si>
  <si>
    <t>(другий рівень вищої освіти)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</si>
  <si>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</si>
  <si>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</si>
  <si>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магістр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</si>
  <si>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ступеня бакалавра</t>
    </r>
  </si>
  <si>
    <t>Назва освітніх компонентів, які включено до іспиту</t>
  </si>
  <si>
    <t>1.1. Обов’язкові освітні компоненти</t>
  </si>
  <si>
    <t>2.1. Обов’язкові освітні компоненти</t>
  </si>
  <si>
    <t>"06" квітня 2026 р.</t>
  </si>
  <si>
    <t>"23" квітня 2026 р.</t>
  </si>
  <si>
    <t>"16" квітня 2026 р.</t>
  </si>
  <si>
    <t>"10" березня 2026 р.</t>
  </si>
  <si>
    <t xml:space="preserve">Спеціалізація </t>
  </si>
  <si>
    <t xml:space="preserve">Професійна кваліфікація 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</si>
  <si>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заочна</t>
    </r>
  </si>
  <si>
    <t>С/Т</t>
  </si>
  <si>
    <t>ЗФН має бути годин (25% від дфн)</t>
  </si>
  <si>
    <t>ЗФН</t>
  </si>
  <si>
    <t>всього за ДФН</t>
  </si>
  <si>
    <t>всього за ЗФН</t>
  </si>
  <si>
    <t>Заклад вищої освіти</t>
  </si>
  <si>
    <t>Екзаменаційна сесія/Теоретичне навчання</t>
  </si>
  <si>
    <t>Інститут філології та масових комунікацій</t>
  </si>
  <si>
    <t>Кафедра туризму, документних та міжкультурних комунікацій</t>
  </si>
  <si>
    <t>Туризм</t>
  </si>
  <si>
    <t>Tourism</t>
  </si>
  <si>
    <t>ID 78589</t>
  </si>
  <si>
    <r>
      <t xml:space="preserve">Галузь знань: 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J Транспорт та послуги</t>
    </r>
  </si>
  <si>
    <t>Спеціальність:  J3 Туризм та рекреація</t>
  </si>
  <si>
    <t>Академічна та професійна комунікація</t>
  </si>
  <si>
    <t>Методологія та організація наукових досліджень у сфері туризму</t>
  </si>
  <si>
    <t>Міжнародне правове забезпечення туристичної діяльності</t>
  </si>
  <si>
    <r>
      <t>Соціальна, екологічна та етична відповідальність туристичн</t>
    </r>
    <r>
      <rPr>
        <sz val="12"/>
        <color rgb="FFFF0000"/>
        <rFont val="Times New Roman"/>
        <family val="1"/>
        <charset val="204"/>
      </rPr>
      <t>о</t>
    </r>
    <r>
      <rPr>
        <sz val="12"/>
        <color rgb="FF002060"/>
        <rFont val="Times New Roman"/>
        <family val="1"/>
        <charset val="204"/>
      </rPr>
      <t>го бізнесу</t>
    </r>
  </si>
  <si>
    <t>ОК 2.7</t>
  </si>
  <si>
    <t>ОК 2.8</t>
  </si>
  <si>
    <t>Управління якістю в туризмі</t>
  </si>
  <si>
    <t>Управління проєктами у світовому туризмі</t>
  </si>
  <si>
    <t>Стратегічне управління в туризмі</t>
  </si>
  <si>
    <t>Управління туристичними дестинаціями</t>
  </si>
  <si>
    <t>Міжнародний MICE-туризм</t>
  </si>
  <si>
    <t xml:space="preserve">Маркетингові комунікації в туризмі </t>
  </si>
  <si>
    <t>Організація інклюзивно-оздоровчого туризму на засадах інноваційного розвитку</t>
  </si>
  <si>
    <t xml:space="preserve">Ініціативний туроперейтинг </t>
  </si>
  <si>
    <r>
      <t xml:space="preserve">Термін навчання:  </t>
    </r>
    <r>
      <rPr>
        <b/>
        <sz val="10"/>
        <rFont val="Times New Roman"/>
        <family val="1"/>
        <charset val="204"/>
      </rPr>
      <t>1 рік 4 місяця</t>
    </r>
    <r>
      <rPr>
        <sz val="10"/>
        <rFont val="Times New Roman"/>
        <family val="1"/>
        <charset val="204"/>
      </rPr>
      <t xml:space="preserve"> </t>
    </r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</si>
  <si>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виконання дипломного проекту; З – захист дипломного проєкту (роботи). </t>
    </r>
  </si>
  <si>
    <t>IV. АТЕСТАЦІЯ</t>
  </si>
  <si>
    <t>Назва навчальної дисципліни</t>
  </si>
  <si>
    <t>Форма
 випускової атестації                                           (іспит, дипломний проєкт (робота))</t>
  </si>
  <si>
    <t>Захист</t>
  </si>
  <si>
    <t xml:space="preserve">Виробнича (переддипломна) </t>
  </si>
  <si>
    <t>протокол № 2</t>
  </si>
  <si>
    <t>від "30" квітня 2026 р.</t>
  </si>
  <si>
    <t>"30" квітня 2026 р.</t>
  </si>
  <si>
    <t>Директор Інституту філології та масових комунікацій</t>
  </si>
  <si>
    <t>Завідувач кафедри туризму, документних та міжкультурних комунікацій</t>
  </si>
  <si>
    <t>______________ Людмила ТАНСЬКА</t>
  </si>
  <si>
    <t>з туризму, культури та документно-інформаційних комунікацій</t>
  </si>
  <si>
    <t>__________ Вікторія БАУЛА</t>
  </si>
  <si>
    <t>____Світлана НЕСТЕРЕНКО</t>
  </si>
  <si>
    <t>______ Октябрина ЧЕМАКІНА</t>
  </si>
  <si>
    <t>В.о.проректора з освітньої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</si>
  <si>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магістр з  туризму та рекреації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</si>
  <si>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1 рік 4 місяців</t>
    </r>
    <r>
      <rPr>
        <sz val="10"/>
        <rFont val="Times New Roman"/>
        <family val="1"/>
        <charset val="204"/>
      </rPr>
      <t xml:space="preserve"> </t>
    </r>
  </si>
  <si>
    <t>Соціальна, екологічна та етична відповідальність туристичного бізнесу</t>
  </si>
  <si>
    <t>В.о. голова Науково-методичного об'єднання</t>
  </si>
  <si>
    <t>НАЗВА ОСВІТНІХ КОМПОНЕНТІВ</t>
  </si>
  <si>
    <t>ВК 3.1</t>
  </si>
  <si>
    <t>ВК 3.2</t>
  </si>
  <si>
    <t>ВК 3.3</t>
  </si>
  <si>
    <t>ВК 3.4</t>
  </si>
  <si>
    <t>ВК 3.5</t>
  </si>
  <si>
    <t>Всього ВК</t>
  </si>
  <si>
    <t>ІІІ. Вибіркові компоненти освітньої програми</t>
  </si>
  <si>
    <t>Вибіркові компоненти освітньої програми</t>
  </si>
  <si>
    <t>КР 1</t>
  </si>
  <si>
    <t>Курсова робота з освітньої компоненти "Стратегічне управління в туризмі"</t>
  </si>
  <si>
    <t>МКР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</si>
</sst>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7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6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2060"/>
      <name val="Calibri"/>
      <family val="2"/>
      <charset val="204"/>
    </font>
    <font>
      <sz val="10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7" fillId="0" borderId="0"/>
    <xf numFmtId="9" fontId="5" fillId="0" borderId="0" applyFont="0" applyFill="0" applyBorder="0" applyAlignment="0" applyProtection="0"/>
    <xf numFmtId="0" fontId="3" fillId="0" borderId="0"/>
    <xf numFmtId="0" fontId="5" fillId="0" borderId="0"/>
    <xf numFmtId="0" fontId="5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5" fillId="0" borderId="0">
      <protection locked="0"/>
    </xf>
    <xf numFmtId="0" fontId="66" fillId="0" borderId="0"/>
  </cellStyleXfs>
  <cellXfs count="9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5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4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4" fillId="0" borderId="3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4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4" fillId="0" borderId="2" xfId="0" applyFont="1" applyBorder="1"/>
    <xf numFmtId="0" fontId="4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6" fillId="0" borderId="18" xfId="0" applyFont="1" applyBorder="1"/>
    <xf numFmtId="0" fontId="6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7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/>
    <xf numFmtId="0" fontId="10" fillId="0" borderId="0" xfId="0" applyFont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35" xfId="0" applyFont="1" applyBorder="1" applyAlignment="1">
      <alignment horizontal="centerContinuous"/>
    </xf>
    <xf numFmtId="0" fontId="19" fillId="0" borderId="1" xfId="0" applyFont="1" applyBorder="1" applyAlignment="1">
      <alignment horizontal="centerContinuous"/>
    </xf>
    <xf numFmtId="0" fontId="19" fillId="0" borderId="2" xfId="0" applyFont="1" applyBorder="1" applyAlignment="1">
      <alignment horizontal="centerContinuous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33" xfId="0" applyFont="1" applyBorder="1"/>
    <xf numFmtId="0" fontId="19" fillId="0" borderId="33" xfId="0" applyFont="1" applyBorder="1" applyAlignment="1">
      <alignment horizontal="centerContinuous"/>
    </xf>
    <xf numFmtId="0" fontId="9" fillId="0" borderId="36" xfId="0" applyFont="1" applyBorder="1" applyAlignment="1">
      <alignment horizontal="centerContinuous"/>
    </xf>
    <xf numFmtId="0" fontId="10" fillId="0" borderId="12" xfId="0" applyFont="1" applyBorder="1"/>
    <xf numFmtId="0" fontId="16" fillId="0" borderId="12" xfId="0" applyFont="1" applyBorder="1" applyAlignment="1">
      <alignment horizontal="centerContinuous"/>
    </xf>
    <xf numFmtId="0" fontId="8" fillId="0" borderId="12" xfId="0" applyFont="1" applyBorder="1" applyAlignment="1">
      <alignment horizontal="centerContinuous"/>
    </xf>
    <xf numFmtId="0" fontId="16" fillId="0" borderId="12" xfId="0" applyFont="1" applyBorder="1"/>
    <xf numFmtId="0" fontId="19" fillId="0" borderId="12" xfId="0" applyFont="1" applyBorder="1" applyAlignment="1">
      <alignment horizontal="centerContinuous"/>
    </xf>
    <xf numFmtId="0" fontId="16" fillId="0" borderId="12" xfId="0" applyFont="1" applyBorder="1" applyAlignment="1"/>
    <xf numFmtId="0" fontId="9" fillId="0" borderId="37" xfId="0" applyFont="1" applyBorder="1" applyAlignment="1">
      <alignment horizontal="centerContinuous"/>
    </xf>
    <xf numFmtId="0" fontId="9" fillId="0" borderId="38" xfId="0" applyFont="1" applyBorder="1" applyAlignment="1">
      <alignment horizontal="centerContinuous"/>
    </xf>
    <xf numFmtId="0" fontId="10" fillId="0" borderId="1" xfId="0" applyFont="1" applyBorder="1"/>
    <xf numFmtId="0" fontId="16" fillId="0" borderId="1" xfId="0" applyFont="1" applyBorder="1" applyAlignment="1">
      <alignment horizontal="centerContinuous"/>
    </xf>
    <xf numFmtId="0" fontId="8" fillId="0" borderId="1" xfId="0" applyFont="1" applyBorder="1" applyAlignment="1">
      <alignment horizontal="centerContinuous"/>
    </xf>
    <xf numFmtId="0" fontId="16" fillId="0" borderId="1" xfId="0" applyFont="1" applyBorder="1"/>
    <xf numFmtId="0" fontId="16" fillId="0" borderId="1" xfId="0" applyFont="1" applyBorder="1" applyAlignment="1"/>
    <xf numFmtId="0" fontId="9" fillId="0" borderId="24" xfId="0" applyFont="1" applyBorder="1" applyAlignment="1">
      <alignment horizontal="centerContinuous"/>
    </xf>
    <xf numFmtId="0" fontId="9" fillId="0" borderId="39" xfId="0" applyFont="1" applyBorder="1" applyAlignment="1">
      <alignment horizontal="centerContinuous"/>
    </xf>
    <xf numFmtId="0" fontId="10" fillId="0" borderId="18" xfId="0" applyFont="1" applyBorder="1"/>
    <xf numFmtId="0" fontId="7" fillId="0" borderId="18" xfId="0" applyFont="1" applyBorder="1" applyAlignment="1">
      <alignment horizontal="centerContinuous"/>
    </xf>
    <xf numFmtId="0" fontId="16" fillId="0" borderId="18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6" fillId="0" borderId="0" xfId="0" applyFont="1" applyAlignment="1"/>
    <xf numFmtId="0" fontId="15" fillId="0" borderId="40" xfId="0" applyFont="1" applyBorder="1" applyAlignment="1"/>
    <xf numFmtId="0" fontId="8" fillId="0" borderId="40" xfId="0" applyFont="1" applyBorder="1" applyAlignment="1">
      <alignment horizontal="centerContinuous"/>
    </xf>
    <xf numFmtId="0" fontId="19" fillId="0" borderId="40" xfId="0" applyFont="1" applyBorder="1" applyAlignment="1">
      <alignment horizontal="centerContinuous"/>
    </xf>
    <xf numFmtId="0" fontId="10" fillId="0" borderId="40" xfId="0" applyFont="1" applyBorder="1" applyAlignment="1">
      <alignment horizontal="centerContinuous"/>
    </xf>
    <xf numFmtId="0" fontId="16" fillId="0" borderId="0" xfId="0" applyFont="1"/>
    <xf numFmtId="0" fontId="20" fillId="0" borderId="0" xfId="0" applyFont="1"/>
    <xf numFmtId="0" fontId="19" fillId="0" borderId="0" xfId="0" applyFont="1" applyBorder="1" applyAlignment="1">
      <alignment horizontal="centerContinuous"/>
    </xf>
    <xf numFmtId="0" fontId="20" fillId="0" borderId="0" xfId="0" applyFont="1" applyAlignment="1">
      <alignment horizontal="centerContinuous"/>
    </xf>
    <xf numFmtId="16" fontId="0" fillId="0" borderId="0" xfId="0" applyNumberFormat="1"/>
    <xf numFmtId="0" fontId="10" fillId="0" borderId="0" xfId="0" applyFont="1" applyAlignment="1">
      <alignment horizontal="centerContinuous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1" xfId="0" applyFont="1" applyBorder="1" applyAlignment="1">
      <alignment horizontal="centerContinuous"/>
    </xf>
    <xf numFmtId="0" fontId="21" fillId="0" borderId="15" xfId="0" applyFont="1" applyBorder="1" applyAlignment="1">
      <alignment horizontal="centerContinuous"/>
    </xf>
    <xf numFmtId="0" fontId="19" fillId="0" borderId="18" xfId="0" applyFont="1" applyBorder="1"/>
    <xf numFmtId="0" fontId="10" fillId="0" borderId="0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22" fillId="0" borderId="0" xfId="0" applyFont="1" applyAlignment="1">
      <alignment horizontal="centerContinuous"/>
    </xf>
    <xf numFmtId="0" fontId="10" fillId="0" borderId="0" xfId="0" quotePrefix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/>
    </xf>
    <xf numFmtId="0" fontId="21" fillId="0" borderId="0" xfId="0" applyFont="1"/>
    <xf numFmtId="0" fontId="13" fillId="0" borderId="0" xfId="0" quotePrefix="1" applyFont="1" applyAlignment="1">
      <alignment horizontal="left"/>
    </xf>
    <xf numFmtId="0" fontId="13" fillId="0" borderId="0" xfId="0" applyFont="1"/>
    <xf numFmtId="0" fontId="10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6" fillId="0" borderId="19" xfId="0" applyFont="1" applyBorder="1" applyAlignment="1">
      <alignment horizontal="centerContinuous"/>
    </xf>
    <xf numFmtId="0" fontId="16" fillId="0" borderId="0" xfId="0" applyFont="1" applyAlignment="1">
      <alignment horizontal="center"/>
    </xf>
    <xf numFmtId="0" fontId="19" fillId="0" borderId="41" xfId="0" applyFont="1" applyBorder="1" applyAlignment="1">
      <alignment horizontal="centerContinuous"/>
    </xf>
    <xf numFmtId="0" fontId="19" fillId="0" borderId="42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10" fillId="0" borderId="19" xfId="0" applyFont="1" applyBorder="1"/>
    <xf numFmtId="0" fontId="19" fillId="0" borderId="4" xfId="0" applyFont="1" applyBorder="1" applyAlignment="1">
      <alignment horizontal="centerContinuous"/>
    </xf>
    <xf numFmtId="0" fontId="19" fillId="0" borderId="1" xfId="0" applyFont="1" applyBorder="1"/>
    <xf numFmtId="0" fontId="23" fillId="0" borderId="1" xfId="0" applyFont="1" applyBorder="1"/>
    <xf numFmtId="0" fontId="13" fillId="0" borderId="12" xfId="0" applyFont="1" applyBorder="1"/>
    <xf numFmtId="0" fontId="13" fillId="0" borderId="1" xfId="0" applyFont="1" applyBorder="1"/>
    <xf numFmtId="0" fontId="24" fillId="0" borderId="33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64" fontId="25" fillId="0" borderId="44" xfId="0" applyNumberFormat="1" applyFont="1" applyBorder="1"/>
    <xf numFmtId="164" fontId="25" fillId="0" borderId="1" xfId="0" applyNumberFormat="1" applyFont="1" applyBorder="1"/>
    <xf numFmtId="164" fontId="26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5" fillId="0" borderId="1" xfId="0" applyNumberFormat="1" applyFont="1" applyBorder="1"/>
    <xf numFmtId="1" fontId="28" fillId="0" borderId="46" xfId="0" applyNumberFormat="1" applyFont="1" applyBorder="1" applyAlignment="1" applyProtection="1">
      <alignment horizontal="center" vertical="center"/>
      <protection hidden="1"/>
    </xf>
    <xf numFmtId="1" fontId="28" fillId="0" borderId="47" xfId="0" applyNumberFormat="1" applyFont="1" applyBorder="1" applyAlignment="1" applyProtection="1">
      <alignment horizontal="center" vertical="center"/>
      <protection hidden="1"/>
    </xf>
    <xf numFmtId="0" fontId="25" fillId="0" borderId="1" xfId="0" applyFont="1" applyBorder="1"/>
    <xf numFmtId="0" fontId="27" fillId="0" borderId="0" xfId="0" applyFont="1" applyBorder="1"/>
    <xf numFmtId="0" fontId="4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5" fillId="0" borderId="57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/>
    <xf numFmtId="0" fontId="35" fillId="0" borderId="48" xfId="0" applyFont="1" applyFill="1" applyBorder="1" applyAlignment="1">
      <alignment horizontal="left"/>
    </xf>
    <xf numFmtId="0" fontId="35" fillId="0" borderId="3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 applyFill="1" applyBorder="1"/>
    <xf numFmtId="0" fontId="31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3" fillId="0" borderId="0" xfId="0" applyFont="1" applyFill="1"/>
    <xf numFmtId="0" fontId="45" fillId="0" borderId="0" xfId="0" applyFont="1" applyFill="1"/>
    <xf numFmtId="0" fontId="35" fillId="0" borderId="0" xfId="0" applyFont="1" applyFill="1" applyBorder="1" applyAlignment="1">
      <alignment horizontal="center" vertical="center" textRotation="90" wrapText="1"/>
    </xf>
    <xf numFmtId="0" fontId="35" fillId="0" borderId="36" xfId="0" applyFont="1" applyFill="1" applyBorder="1" applyAlignment="1">
      <alignment horizontal="center" vertical="center" textRotation="90" wrapText="1"/>
    </xf>
    <xf numFmtId="0" fontId="37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44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41" fillId="0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center" vertical="top"/>
    </xf>
    <xf numFmtId="0" fontId="32" fillId="0" borderId="0" xfId="0" applyFont="1" applyFill="1" applyAlignment="1">
      <alignment horizontal="left" vertical="center"/>
    </xf>
    <xf numFmtId="0" fontId="44" fillId="0" borderId="0" xfId="0" applyFont="1" applyFill="1" applyBorder="1" applyAlignment="1">
      <alignment horizontal="center" vertical="top" wrapText="1"/>
    </xf>
    <xf numFmtId="0" fontId="33" fillId="0" borderId="82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1" fillId="0" borderId="25" xfId="0" applyFont="1" applyFill="1" applyBorder="1"/>
    <xf numFmtId="0" fontId="31" fillId="0" borderId="18" xfId="0" applyFont="1" applyFill="1" applyBorder="1"/>
    <xf numFmtId="0" fontId="31" fillId="0" borderId="17" xfId="0" applyFont="1" applyFill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8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31" fillId="0" borderId="39" xfId="0" applyFont="1" applyFill="1" applyBorder="1" applyAlignment="1">
      <alignment horizontal="center"/>
    </xf>
    <xf numFmtId="0" fontId="31" fillId="0" borderId="74" xfId="0" applyFont="1" applyFill="1" applyBorder="1" applyAlignment="1">
      <alignment horizontal="center"/>
    </xf>
    <xf numFmtId="0" fontId="37" fillId="0" borderId="0" xfId="0" applyFont="1" applyFill="1" applyAlignment="1">
      <alignment horizontal="left"/>
    </xf>
    <xf numFmtId="0" fontId="0" fillId="0" borderId="0" xfId="0" applyFont="1" applyFill="1" applyAlignment="1"/>
    <xf numFmtId="0" fontId="30" fillId="0" borderId="0" xfId="0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52" fillId="0" borderId="50" xfId="0" applyFont="1" applyFill="1" applyBorder="1" applyAlignment="1">
      <alignment horizontal="center" vertical="center"/>
    </xf>
    <xf numFmtId="0" fontId="52" fillId="0" borderId="51" xfId="0" applyFont="1" applyFill="1" applyBorder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2" fontId="54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 applyProtection="1">
      <alignment horizontal="center" vertical="center"/>
      <protection locked="0"/>
    </xf>
    <xf numFmtId="0" fontId="55" fillId="0" borderId="1" xfId="5" applyFont="1" applyFill="1" applyBorder="1" applyAlignment="1">
      <alignment horizontal="center" vertical="center"/>
      <protection locked="0"/>
    </xf>
    <xf numFmtId="0" fontId="55" fillId="0" borderId="34" xfId="5" applyFont="1" applyFill="1" applyBorder="1" applyAlignment="1">
      <alignment horizontal="center" vertical="center"/>
      <protection locked="0"/>
    </xf>
    <xf numFmtId="0" fontId="56" fillId="0" borderId="56" xfId="5" applyFont="1" applyFill="1" applyBorder="1" applyAlignment="1">
      <alignment horizontal="center" vertical="center"/>
      <protection locked="0"/>
    </xf>
    <xf numFmtId="0" fontId="54" fillId="0" borderId="10" xfId="0" applyFont="1" applyFill="1" applyBorder="1" applyAlignment="1" applyProtection="1">
      <alignment horizontal="center" vertical="center"/>
      <protection locked="0"/>
    </xf>
    <xf numFmtId="0" fontId="51" fillId="0" borderId="15" xfId="0" applyFont="1" applyFill="1" applyBorder="1" applyAlignment="1" applyProtection="1">
      <alignment horizontal="center" vertical="center"/>
      <protection locked="0"/>
    </xf>
    <xf numFmtId="1" fontId="55" fillId="0" borderId="1" xfId="5" applyNumberFormat="1" applyFont="1" applyFill="1" applyBorder="1" applyAlignment="1">
      <alignment horizontal="center" vertical="center" wrapText="1"/>
      <protection locked="0"/>
    </xf>
    <xf numFmtId="1" fontId="55" fillId="0" borderId="1" xfId="5" applyNumberFormat="1" applyFont="1" applyFill="1" applyBorder="1" applyAlignment="1">
      <alignment horizontal="center" vertical="center"/>
      <protection locked="0"/>
    </xf>
    <xf numFmtId="1" fontId="55" fillId="0" borderId="34" xfId="5" applyNumberFormat="1" applyFont="1" applyFill="1" applyBorder="1" applyAlignment="1">
      <alignment horizontal="center" vertical="center"/>
      <protection locked="0"/>
    </xf>
    <xf numFmtId="1" fontId="54" fillId="0" borderId="63" xfId="0" applyNumberFormat="1" applyFont="1" applyFill="1" applyBorder="1" applyAlignment="1" applyProtection="1">
      <alignment horizontal="center" vertical="center"/>
      <protection locked="0"/>
    </xf>
    <xf numFmtId="0" fontId="55" fillId="0" borderId="10" xfId="5" applyFont="1" applyFill="1" applyBorder="1" applyAlignment="1">
      <alignment horizontal="center" vertical="center"/>
      <protection locked="0"/>
    </xf>
    <xf numFmtId="0" fontId="55" fillId="0" borderId="24" xfId="5" applyFont="1" applyFill="1" applyBorder="1" applyAlignment="1">
      <alignment horizontal="center" vertical="center"/>
      <protection locked="0"/>
    </xf>
    <xf numFmtId="9" fontId="54" fillId="0" borderId="0" xfId="2" applyFont="1" applyFill="1" applyAlignment="1">
      <alignment vertical="center"/>
    </xf>
    <xf numFmtId="0" fontId="54" fillId="0" borderId="34" xfId="0" applyFont="1" applyFill="1" applyBorder="1" applyAlignment="1" applyProtection="1">
      <alignment horizontal="center" vertical="center"/>
      <protection locked="0"/>
    </xf>
    <xf numFmtId="1" fontId="57" fillId="0" borderId="56" xfId="0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Fill="1" applyBorder="1" applyAlignment="1" applyProtection="1">
      <alignment horizontal="center" vertical="center"/>
      <protection locked="0"/>
    </xf>
    <xf numFmtId="1" fontId="54" fillId="0" borderId="1" xfId="0" applyNumberFormat="1" applyFont="1" applyFill="1" applyBorder="1" applyAlignment="1" applyProtection="1">
      <alignment horizontal="center" vertical="center"/>
      <protection locked="0"/>
    </xf>
    <xf numFmtId="1" fontId="54" fillId="0" borderId="34" xfId="0" applyNumberFormat="1" applyFont="1" applyFill="1" applyBorder="1" applyAlignment="1" applyProtection="1">
      <alignment horizontal="center" vertical="center"/>
      <protection locked="0"/>
    </xf>
    <xf numFmtId="0" fontId="54" fillId="0" borderId="56" xfId="0" applyFont="1" applyFill="1" applyBorder="1" applyAlignment="1" applyProtection="1">
      <alignment horizontal="center" vertical="center"/>
    </xf>
    <xf numFmtId="0" fontId="54" fillId="0" borderId="38" xfId="0" applyFont="1" applyFill="1" applyBorder="1" applyAlignment="1" applyProtection="1">
      <alignment horizontal="center" vertical="center"/>
      <protection locked="0"/>
    </xf>
    <xf numFmtId="0" fontId="54" fillId="0" borderId="24" xfId="0" applyFont="1" applyFill="1" applyBorder="1" applyAlignment="1" applyProtection="1">
      <alignment horizontal="center" vertical="center"/>
      <protection locked="0"/>
    </xf>
    <xf numFmtId="0" fontId="54" fillId="0" borderId="15" xfId="0" applyFont="1" applyFill="1" applyBorder="1" applyAlignment="1">
      <alignment horizontal="left" vertical="center" wrapText="1"/>
    </xf>
    <xf numFmtId="0" fontId="51" fillId="0" borderId="52" xfId="0" applyFont="1" applyFill="1" applyBorder="1" applyAlignment="1">
      <alignment horizontal="center" vertical="center"/>
    </xf>
    <xf numFmtId="0" fontId="51" fillId="0" borderId="72" xfId="0" applyFont="1" applyFill="1" applyBorder="1" applyAlignment="1">
      <alignment horizontal="center" vertical="center"/>
    </xf>
    <xf numFmtId="1" fontId="51" fillId="0" borderId="40" xfId="0" applyNumberFormat="1" applyFont="1" applyFill="1" applyBorder="1" applyAlignment="1">
      <alignment horizontal="center" vertical="center"/>
    </xf>
    <xf numFmtId="1" fontId="51" fillId="0" borderId="55" xfId="0" applyNumberFormat="1" applyFont="1" applyFill="1" applyBorder="1" applyAlignment="1">
      <alignment horizontal="center" vertical="center"/>
    </xf>
    <xf numFmtId="1" fontId="51" fillId="0" borderId="52" xfId="0" applyNumberFormat="1" applyFont="1" applyFill="1" applyBorder="1" applyAlignment="1">
      <alignment horizontal="center" vertical="center"/>
    </xf>
    <xf numFmtId="1" fontId="51" fillId="0" borderId="85" xfId="0" applyNumberFormat="1" applyFont="1" applyFill="1" applyBorder="1" applyAlignment="1">
      <alignment horizontal="center" vertical="center"/>
    </xf>
    <xf numFmtId="0" fontId="54" fillId="0" borderId="15" xfId="0" applyFont="1" applyFill="1" applyBorder="1" applyAlignment="1" applyProtection="1">
      <alignment horizontal="center" vertical="center" wrapText="1"/>
      <protection locked="0"/>
    </xf>
    <xf numFmtId="0" fontId="54" fillId="0" borderId="43" xfId="0" applyFont="1" applyFill="1" applyBorder="1" applyAlignment="1" applyProtection="1">
      <alignment horizontal="center" vertical="center" wrapText="1"/>
      <protection locked="0"/>
    </xf>
    <xf numFmtId="0" fontId="51" fillId="0" borderId="63" xfId="0" applyFont="1" applyFill="1" applyBorder="1" applyAlignment="1" applyProtection="1">
      <alignment horizontal="center" vertical="center" wrapText="1"/>
      <protection locked="0"/>
    </xf>
    <xf numFmtId="1" fontId="54" fillId="0" borderId="4" xfId="0" applyNumberFormat="1" applyFont="1" applyFill="1" applyBorder="1" applyAlignment="1">
      <alignment horizontal="center" vertical="center"/>
    </xf>
    <xf numFmtId="1" fontId="54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2" xfId="0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>
      <alignment horizontal="center" vertical="center"/>
    </xf>
    <xf numFmtId="0" fontId="51" fillId="0" borderId="41" xfId="0" applyFont="1" applyFill="1" applyBorder="1" applyAlignment="1">
      <alignment horizontal="center" vertical="center"/>
    </xf>
    <xf numFmtId="1" fontId="51" fillId="0" borderId="88" xfId="0" applyNumberFormat="1" applyFont="1" applyFill="1" applyBorder="1" applyAlignment="1">
      <alignment horizontal="center" vertical="center"/>
    </xf>
    <xf numFmtId="1" fontId="51" fillId="0" borderId="42" xfId="0" applyNumberFormat="1" applyFont="1" applyFill="1" applyBorder="1" applyAlignment="1">
      <alignment horizontal="center" vertical="center"/>
    </xf>
    <xf numFmtId="1" fontId="51" fillId="0" borderId="35" xfId="0" applyNumberFormat="1" applyFont="1" applyFill="1" applyBorder="1" applyAlignment="1">
      <alignment horizontal="center" vertical="center"/>
    </xf>
    <xf numFmtId="1" fontId="51" fillId="0" borderId="41" xfId="0" applyNumberFormat="1" applyFont="1" applyFill="1" applyBorder="1" applyAlignment="1">
      <alignment horizontal="center" vertical="center"/>
    </xf>
    <xf numFmtId="1" fontId="51" fillId="0" borderId="54" xfId="0" applyNumberFormat="1" applyFont="1" applyFill="1" applyBorder="1" applyAlignment="1">
      <alignment horizontal="center" vertical="center"/>
    </xf>
    <xf numFmtId="1" fontId="51" fillId="0" borderId="53" xfId="0" applyNumberFormat="1" applyFont="1" applyFill="1" applyBorder="1" applyAlignment="1">
      <alignment horizontal="center" vertical="center"/>
    </xf>
    <xf numFmtId="0" fontId="51" fillId="0" borderId="52" xfId="0" applyFont="1" applyFill="1" applyBorder="1" applyAlignment="1">
      <alignment horizontal="center" vertical="center"/>
    </xf>
    <xf numFmtId="167" fontId="54" fillId="0" borderId="64" xfId="0" applyNumberFormat="1" applyFont="1" applyFill="1" applyBorder="1" applyAlignment="1" applyProtection="1">
      <alignment horizontal="center" vertical="center"/>
      <protection locked="0"/>
    </xf>
    <xf numFmtId="0" fontId="54" fillId="0" borderId="15" xfId="0" applyFont="1" applyFill="1" applyBorder="1" applyAlignment="1">
      <alignment horizontal="center" vertical="center"/>
    </xf>
    <xf numFmtId="1" fontId="51" fillId="0" borderId="15" xfId="0" applyNumberFormat="1" applyFont="1" applyFill="1" applyBorder="1" applyAlignment="1">
      <alignment horizontal="center" vertical="center"/>
    </xf>
    <xf numFmtId="1" fontId="54" fillId="0" borderId="15" xfId="0" applyNumberFormat="1" applyFont="1" applyFill="1" applyBorder="1" applyAlignment="1">
      <alignment horizontal="center" vertical="center"/>
    </xf>
    <xf numFmtId="1" fontId="54" fillId="0" borderId="43" xfId="0" applyNumberFormat="1" applyFont="1" applyFill="1" applyBorder="1" applyAlignment="1">
      <alignment horizontal="center" vertical="center"/>
    </xf>
    <xf numFmtId="1" fontId="54" fillId="0" borderId="75" xfId="0" applyNumberFormat="1" applyFont="1" applyFill="1" applyBorder="1" applyAlignment="1" applyProtection="1">
      <alignment horizontal="center" vertical="center"/>
      <protection locked="0"/>
    </xf>
    <xf numFmtId="0" fontId="54" fillId="0" borderId="11" xfId="0" applyFont="1" applyFill="1" applyBorder="1" applyAlignment="1">
      <alignment horizontal="center" vertical="center"/>
    </xf>
    <xf numFmtId="0" fontId="54" fillId="0" borderId="12" xfId="0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/>
    </xf>
    <xf numFmtId="167" fontId="54" fillId="0" borderId="38" xfId="0" applyNumberFormat="1" applyFont="1" applyFill="1" applyBorder="1" applyAlignment="1" applyProtection="1">
      <alignment horizontal="center" vertical="center"/>
      <protection locked="0"/>
    </xf>
    <xf numFmtId="1" fontId="51" fillId="0" borderId="58" xfId="0" applyNumberFormat="1" applyFont="1" applyFill="1" applyBorder="1" applyAlignment="1">
      <alignment horizontal="center" vertical="center"/>
    </xf>
    <xf numFmtId="1" fontId="54" fillId="0" borderId="1" xfId="0" applyNumberFormat="1" applyFont="1" applyFill="1" applyBorder="1" applyAlignment="1">
      <alignment horizontal="center" vertical="center"/>
    </xf>
    <xf numFmtId="1" fontId="54" fillId="0" borderId="34" xfId="0" applyNumberFormat="1" applyFont="1" applyFill="1" applyBorder="1" applyAlignment="1">
      <alignment horizontal="center" vertical="center"/>
    </xf>
    <xf numFmtId="1" fontId="54" fillId="0" borderId="65" xfId="0" applyNumberFormat="1" applyFont="1" applyFill="1" applyBorder="1" applyAlignment="1" applyProtection="1">
      <alignment horizontal="center" vertical="center"/>
      <protection locked="0"/>
    </xf>
    <xf numFmtId="0" fontId="54" fillId="0" borderId="10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horizontal="center" vertical="center"/>
    </xf>
    <xf numFmtId="167" fontId="54" fillId="0" borderId="39" xfId="0" applyNumberFormat="1" applyFont="1" applyFill="1" applyBorder="1" applyAlignment="1" applyProtection="1">
      <alignment horizontal="center" vertical="center"/>
      <protection locked="0"/>
    </xf>
    <xf numFmtId="0" fontId="54" fillId="0" borderId="18" xfId="0" applyFont="1" applyFill="1" applyBorder="1" applyAlignment="1">
      <alignment horizontal="center" vertical="center"/>
    </xf>
    <xf numFmtId="1" fontId="54" fillId="0" borderId="18" xfId="0" applyNumberFormat="1" applyFont="1" applyFill="1" applyBorder="1" applyAlignment="1">
      <alignment horizontal="center" vertical="center"/>
    </xf>
    <xf numFmtId="1" fontId="54" fillId="0" borderId="74" xfId="0" applyNumberFormat="1" applyFont="1" applyFill="1" applyBorder="1" applyAlignment="1">
      <alignment horizontal="center" vertical="center"/>
    </xf>
    <xf numFmtId="1" fontId="54" fillId="0" borderId="67" xfId="0" applyNumberFormat="1" applyFont="1" applyFill="1" applyBorder="1" applyAlignment="1" applyProtection="1">
      <alignment horizontal="center" vertical="center"/>
      <protection locked="0"/>
    </xf>
    <xf numFmtId="0" fontId="54" fillId="0" borderId="17" xfId="0" applyFont="1" applyFill="1" applyBorder="1" applyAlignment="1">
      <alignment horizontal="center" vertical="center"/>
    </xf>
    <xf numFmtId="0" fontId="51" fillId="0" borderId="15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center" vertical="center"/>
    </xf>
    <xf numFmtId="0" fontId="51" fillId="0" borderId="43" xfId="0" applyFont="1" applyFill="1" applyBorder="1" applyAlignment="1">
      <alignment horizontal="center" vertical="center"/>
    </xf>
    <xf numFmtId="1" fontId="51" fillId="0" borderId="43" xfId="0" applyNumberFormat="1" applyFont="1" applyFill="1" applyBorder="1" applyAlignment="1">
      <alignment horizontal="center" vertical="center"/>
    </xf>
    <xf numFmtId="1" fontId="51" fillId="0" borderId="4" xfId="0" applyNumberFormat="1" applyFont="1" applyFill="1" applyBorder="1" applyAlignment="1">
      <alignment horizontal="center" vertical="center"/>
    </xf>
    <xf numFmtId="1" fontId="51" fillId="0" borderId="32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1" fontId="54" fillId="0" borderId="56" xfId="0" applyNumberFormat="1" applyFont="1" applyFill="1" applyBorder="1" applyAlignment="1" applyProtection="1">
      <alignment horizontal="center" vertical="center"/>
      <protection locked="0"/>
    </xf>
    <xf numFmtId="167" fontId="54" fillId="0" borderId="66" xfId="0" applyNumberFormat="1" applyFont="1" applyFill="1" applyBorder="1" applyAlignment="1" applyProtection="1">
      <alignment horizontal="center" vertical="center"/>
      <protection locked="0"/>
    </xf>
    <xf numFmtId="1" fontId="51" fillId="0" borderId="90" xfId="0" applyNumberFormat="1" applyFont="1" applyFill="1" applyBorder="1" applyAlignment="1">
      <alignment horizontal="center" vertical="center"/>
    </xf>
    <xf numFmtId="1" fontId="51" fillId="0" borderId="49" xfId="0" applyNumberFormat="1" applyFont="1" applyFill="1" applyBorder="1" applyAlignment="1">
      <alignment horizontal="center" vertical="center"/>
    </xf>
    <xf numFmtId="0" fontId="54" fillId="0" borderId="12" xfId="0" applyFont="1" applyFill="1" applyBorder="1" applyAlignment="1" applyProtection="1">
      <alignment horizontal="center" vertical="center" wrapText="1"/>
    </xf>
    <xf numFmtId="0" fontId="54" fillId="0" borderId="76" xfId="0" applyFont="1" applyFill="1" applyBorder="1" applyAlignment="1" applyProtection="1">
      <alignment horizontal="center" vertical="center" wrapText="1"/>
      <protection locked="0"/>
    </xf>
    <xf numFmtId="0" fontId="51" fillId="0" borderId="75" xfId="0" applyFont="1" applyFill="1" applyBorder="1" applyAlignment="1" applyProtection="1">
      <alignment horizontal="center" vertical="center" wrapText="1"/>
      <protection locked="0"/>
    </xf>
    <xf numFmtId="1" fontId="54" fillId="0" borderId="11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/>
    </xf>
    <xf numFmtId="0" fontId="54" fillId="0" borderId="1" xfId="0" applyFont="1" applyFill="1" applyBorder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 applyProtection="1">
      <alignment horizontal="center" vertical="center" wrapText="1"/>
    </xf>
    <xf numFmtId="0" fontId="54" fillId="0" borderId="34" xfId="0" applyFont="1" applyFill="1" applyBorder="1" applyAlignment="1" applyProtection="1">
      <alignment horizontal="center" vertical="center" wrapText="1"/>
      <protection locked="0"/>
    </xf>
    <xf numFmtId="0" fontId="51" fillId="0" borderId="56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1" fontId="54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0" xfId="0" applyFont="1" applyFill="1" applyBorder="1" applyAlignment="1" applyProtection="1">
      <alignment horizontal="center" vertical="center" wrapText="1"/>
      <protection locked="0"/>
    </xf>
    <xf numFmtId="1" fontId="54" fillId="0" borderId="58" xfId="0" applyNumberFormat="1" applyFont="1" applyFill="1" applyBorder="1" applyAlignment="1">
      <alignment horizontal="center" vertical="center"/>
    </xf>
    <xf numFmtId="1" fontId="54" fillId="0" borderId="61" xfId="0" applyNumberFormat="1" applyFont="1" applyFill="1" applyBorder="1" applyAlignment="1">
      <alignment horizontal="center" vertical="center"/>
    </xf>
    <xf numFmtId="0" fontId="54" fillId="0" borderId="59" xfId="0" applyFont="1" applyFill="1" applyBorder="1" applyAlignment="1">
      <alignment horizontal="center" vertical="center"/>
    </xf>
    <xf numFmtId="0" fontId="54" fillId="0" borderId="58" xfId="0" applyFont="1" applyFill="1" applyBorder="1" applyAlignment="1">
      <alignment horizontal="center" vertical="center"/>
    </xf>
    <xf numFmtId="0" fontId="54" fillId="0" borderId="18" xfId="0" applyFont="1" applyFill="1" applyBorder="1" applyAlignment="1" applyProtection="1">
      <alignment horizontal="center" vertical="center" wrapText="1"/>
      <protection locked="0"/>
    </xf>
    <xf numFmtId="0" fontId="54" fillId="0" borderId="18" xfId="0" applyFont="1" applyFill="1" applyBorder="1" applyAlignment="1" applyProtection="1">
      <alignment horizontal="center" vertical="center" wrapText="1"/>
    </xf>
    <xf numFmtId="0" fontId="54" fillId="0" borderId="74" xfId="0" applyFont="1" applyFill="1" applyBorder="1" applyAlignment="1" applyProtection="1">
      <alignment horizontal="center" vertical="center" wrapText="1"/>
      <protection locked="0"/>
    </xf>
    <xf numFmtId="0" fontId="51" fillId="0" borderId="67" xfId="0" applyFont="1" applyFill="1" applyBorder="1" applyAlignment="1" applyProtection="1">
      <alignment horizontal="center" vertical="center" wrapText="1"/>
      <protection locked="0"/>
    </xf>
    <xf numFmtId="1" fontId="54" fillId="0" borderId="20" xfId="0" applyNumberFormat="1" applyFont="1" applyFill="1" applyBorder="1" applyAlignment="1">
      <alignment horizontal="center" vertical="center"/>
    </xf>
    <xf numFmtId="0" fontId="54" fillId="0" borderId="28" xfId="0" applyFont="1" applyFill="1" applyBorder="1" applyAlignment="1">
      <alignment horizontal="center" vertical="center"/>
    </xf>
    <xf numFmtId="1" fontId="51" fillId="0" borderId="84" xfId="0" applyNumberFormat="1" applyFont="1" applyFill="1" applyBorder="1" applyAlignment="1">
      <alignment horizontal="center" vertical="center"/>
    </xf>
    <xf numFmtId="0" fontId="56" fillId="0" borderId="52" xfId="0" applyFont="1" applyFill="1" applyBorder="1" applyAlignment="1">
      <alignment horizontal="center" vertical="center"/>
    </xf>
    <xf numFmtId="9" fontId="56" fillId="0" borderId="54" xfId="2" applyFont="1" applyFill="1" applyBorder="1" applyAlignment="1">
      <alignment horizontal="center" vertical="center"/>
    </xf>
    <xf numFmtId="0" fontId="56" fillId="0" borderId="40" xfId="0" applyFont="1" applyFill="1" applyBorder="1" applyAlignment="1">
      <alignment horizontal="center" vertical="center"/>
    </xf>
    <xf numFmtId="0" fontId="56" fillId="0" borderId="72" xfId="0" applyFont="1" applyFill="1" applyBorder="1" applyAlignment="1">
      <alignment horizontal="center" vertical="center"/>
    </xf>
    <xf numFmtId="0" fontId="56" fillId="0" borderId="53" xfId="0" applyFont="1" applyFill="1" applyBorder="1" applyAlignment="1">
      <alignment horizontal="center" vertical="center"/>
    </xf>
    <xf numFmtId="167" fontId="51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right" vertical="center"/>
    </xf>
    <xf numFmtId="1" fontId="51" fillId="0" borderId="72" xfId="0" applyNumberFormat="1" applyFont="1" applyFill="1" applyBorder="1" applyAlignment="1">
      <alignment horizontal="center" vertical="center"/>
    </xf>
    <xf numFmtId="164" fontId="51" fillId="0" borderId="54" xfId="0" applyNumberFormat="1" applyFont="1" applyFill="1" applyBorder="1" applyAlignment="1">
      <alignment horizontal="center" vertical="center"/>
    </xf>
    <xf numFmtId="164" fontId="51" fillId="0" borderId="53" xfId="0" applyNumberFormat="1" applyFont="1" applyFill="1" applyBorder="1" applyAlignment="1">
      <alignment horizontal="center" vertical="center"/>
    </xf>
    <xf numFmtId="1" fontId="51" fillId="0" borderId="0" xfId="0" applyNumberFormat="1" applyFont="1" applyFill="1" applyAlignment="1">
      <alignment vertical="center"/>
    </xf>
    <xf numFmtId="169" fontId="54" fillId="0" borderId="0" xfId="0" applyNumberFormat="1" applyFont="1" applyFill="1" applyBorder="1" applyAlignment="1">
      <alignment vertical="center"/>
    </xf>
    <xf numFmtId="2" fontId="54" fillId="0" borderId="0" xfId="0" applyNumberFormat="1" applyFont="1" applyFill="1" applyAlignment="1">
      <alignment vertical="center"/>
    </xf>
    <xf numFmtId="1" fontId="54" fillId="0" borderId="1" xfId="0" applyNumberFormat="1" applyFont="1" applyFill="1" applyBorder="1" applyAlignment="1">
      <alignment vertical="center"/>
    </xf>
    <xf numFmtId="1" fontId="54" fillId="0" borderId="10" xfId="0" applyNumberFormat="1" applyFont="1" applyFill="1" applyBorder="1" applyAlignment="1">
      <alignment vertical="center"/>
    </xf>
    <xf numFmtId="1" fontId="54" fillId="0" borderId="24" xfId="0" applyNumberFormat="1" applyFont="1" applyFill="1" applyBorder="1" applyAlignment="1">
      <alignment vertical="center"/>
    </xf>
    <xf numFmtId="1" fontId="54" fillId="0" borderId="3" xfId="0" applyNumberFormat="1" applyFont="1" applyFill="1" applyBorder="1" applyAlignment="1">
      <alignment vertical="center"/>
    </xf>
    <xf numFmtId="1" fontId="54" fillId="0" borderId="26" xfId="0" applyNumberFormat="1" applyFont="1" applyFill="1" applyBorder="1" applyAlignment="1">
      <alignment vertical="center"/>
    </xf>
    <xf numFmtId="0" fontId="54" fillId="0" borderId="18" xfId="0" applyFont="1" applyFill="1" applyBorder="1" applyAlignment="1">
      <alignment vertical="center"/>
    </xf>
    <xf numFmtId="0" fontId="54" fillId="0" borderId="25" xfId="0" applyFont="1" applyFill="1" applyBorder="1" applyAlignment="1">
      <alignment vertical="center"/>
    </xf>
    <xf numFmtId="0" fontId="59" fillId="0" borderId="0" xfId="0" applyFont="1" applyFill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horizontal="left"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37" fillId="0" borderId="94" xfId="8" applyFont="1" applyFill="1" applyBorder="1" applyAlignment="1" applyProtection="1">
      <alignment horizontal="centerContinuous"/>
    </xf>
    <xf numFmtId="0" fontId="37" fillId="0" borderId="33" xfId="8" applyFont="1" applyFill="1" applyBorder="1" applyAlignment="1" applyProtection="1">
      <alignment horizontal="centerContinuous"/>
    </xf>
    <xf numFmtId="0" fontId="37" fillId="0" borderId="19" xfId="8" applyFont="1" applyFill="1" applyBorder="1" applyAlignment="1" applyProtection="1">
      <alignment horizontal="centerContinuous"/>
    </xf>
    <xf numFmtId="0" fontId="37" fillId="0" borderId="28" xfId="8" applyFont="1" applyFill="1" applyBorder="1" applyAlignment="1" applyProtection="1">
      <alignment horizontal="centerContinuous"/>
    </xf>
    <xf numFmtId="0" fontId="37" fillId="0" borderId="16" xfId="8" applyFont="1" applyFill="1" applyBorder="1" applyAlignment="1" applyProtection="1">
      <alignment horizontal="centerContinuous"/>
    </xf>
    <xf numFmtId="0" fontId="37" fillId="0" borderId="27" xfId="8" applyFont="1" applyFill="1" applyBorder="1" applyAlignment="1" applyProtection="1">
      <alignment horizontal="centerContinuous"/>
    </xf>
    <xf numFmtId="0" fontId="37" fillId="0" borderId="20" xfId="8" applyFont="1" applyFill="1" applyBorder="1" applyAlignment="1" applyProtection="1">
      <alignment horizontal="centerContinuous"/>
    </xf>
    <xf numFmtId="0" fontId="37" fillId="0" borderId="33" xfId="8" applyFont="1" applyFill="1" applyBorder="1" applyAlignment="1" applyProtection="1">
      <alignment horizontal="center"/>
    </xf>
    <xf numFmtId="0" fontId="37" fillId="0" borderId="28" xfId="8" applyFont="1" applyFill="1" applyBorder="1" applyAlignment="1" applyProtection="1">
      <alignment horizontal="center"/>
    </xf>
    <xf numFmtId="0" fontId="31" fillId="3" borderId="36" xfId="8" applyFont="1" applyFill="1" applyBorder="1" applyAlignment="1" applyProtection="1">
      <alignment horizontal="center" vertical="center"/>
    </xf>
    <xf numFmtId="0" fontId="31" fillId="3" borderId="12" xfId="8" applyFont="1" applyFill="1" applyBorder="1" applyAlignment="1" applyProtection="1">
      <alignment horizontal="center" vertical="center"/>
    </xf>
    <xf numFmtId="0" fontId="31" fillId="3" borderId="14" xfId="8" applyFont="1" applyFill="1" applyBorder="1" applyAlignment="1" applyProtection="1">
      <alignment horizontal="center" vertical="center"/>
    </xf>
    <xf numFmtId="0" fontId="31" fillId="3" borderId="37" xfId="8" applyFont="1" applyFill="1" applyBorder="1" applyAlignment="1" applyProtection="1">
      <alignment horizontal="center" vertical="center"/>
    </xf>
    <xf numFmtId="0" fontId="31" fillId="3" borderId="11" xfId="8" applyFont="1" applyFill="1" applyBorder="1" applyAlignment="1" applyProtection="1">
      <alignment horizontal="center" vertical="center"/>
    </xf>
    <xf numFmtId="0" fontId="31" fillId="3" borderId="78" xfId="8" applyFont="1" applyFill="1" applyBorder="1" applyAlignment="1" applyProtection="1">
      <alignment horizontal="center" vertical="center"/>
    </xf>
    <xf numFmtId="0" fontId="31" fillId="3" borderId="76" xfId="8" applyFont="1" applyFill="1" applyBorder="1" applyAlignment="1" applyProtection="1">
      <alignment horizontal="center" vertical="center"/>
    </xf>
    <xf numFmtId="0" fontId="31" fillId="3" borderId="66" xfId="8" applyFont="1" applyFill="1" applyBorder="1" applyAlignment="1" applyProtection="1">
      <alignment horizontal="center" vertical="center"/>
    </xf>
    <xf numFmtId="0" fontId="31" fillId="3" borderId="58" xfId="8" applyFont="1" applyFill="1" applyBorder="1" applyAlignment="1" applyProtection="1">
      <alignment horizontal="center" vertical="center"/>
    </xf>
    <xf numFmtId="0" fontId="31" fillId="3" borderId="96" xfId="8" applyFont="1" applyFill="1" applyBorder="1" applyAlignment="1" applyProtection="1">
      <alignment horizontal="center" vertical="center"/>
    </xf>
    <xf numFmtId="0" fontId="31" fillId="3" borderId="69" xfId="8" applyFont="1" applyFill="1" applyBorder="1" applyAlignment="1" applyProtection="1">
      <alignment horizontal="center" vertical="center"/>
    </xf>
    <xf numFmtId="0" fontId="31" fillId="3" borderId="59" xfId="8" applyFont="1" applyFill="1" applyBorder="1" applyAlignment="1" applyProtection="1">
      <alignment horizontal="center" vertical="center"/>
    </xf>
    <xf numFmtId="0" fontId="31" fillId="3" borderId="95" xfId="8" applyFont="1" applyFill="1" applyBorder="1" applyAlignment="1" applyProtection="1">
      <alignment horizontal="center" vertical="center"/>
    </xf>
    <xf numFmtId="0" fontId="31" fillId="3" borderId="18" xfId="8" applyFont="1" applyFill="1" applyBorder="1" applyAlignment="1" applyProtection="1">
      <alignment horizontal="center" vertical="center"/>
    </xf>
    <xf numFmtId="0" fontId="31" fillId="3" borderId="61" xfId="8" applyFont="1" applyFill="1" applyBorder="1" applyAlignment="1" applyProtection="1">
      <alignment horizontal="center" vertical="center"/>
    </xf>
    <xf numFmtId="0" fontId="37" fillId="0" borderId="0" xfId="0" applyFont="1" applyFill="1"/>
    <xf numFmtId="0" fontId="31" fillId="0" borderId="0" xfId="0" applyFont="1" applyFill="1" applyAlignment="1">
      <alignment horizontal="left"/>
    </xf>
    <xf numFmtId="0" fontId="49" fillId="0" borderId="0" xfId="0" applyFont="1" applyFill="1" applyAlignment="1"/>
    <xf numFmtId="0" fontId="31" fillId="0" borderId="0" xfId="4" applyFont="1" applyFill="1" applyAlignment="1">
      <alignment wrapText="1"/>
    </xf>
    <xf numFmtId="0" fontId="63" fillId="0" borderId="0" xfId="4" applyFont="1" applyFill="1" applyAlignment="1">
      <alignment vertical="center"/>
    </xf>
    <xf numFmtId="0" fontId="37" fillId="0" borderId="0" xfId="4" applyFont="1" applyFill="1"/>
    <xf numFmtId="0" fontId="37" fillId="0" borderId="0" xfId="4" applyFont="1" applyFill="1" applyAlignment="1">
      <alignment horizontal="left" wrapText="1"/>
    </xf>
    <xf numFmtId="0" fontId="37" fillId="0" borderId="0" xfId="4" applyFont="1" applyFill="1" applyBorder="1" applyAlignment="1">
      <alignment wrapText="1"/>
    </xf>
    <xf numFmtId="0" fontId="31" fillId="0" borderId="0" xfId="4" applyFont="1" applyFill="1" applyBorder="1" applyAlignment="1">
      <alignment wrapText="1"/>
    </xf>
    <xf numFmtId="0" fontId="64" fillId="0" borderId="0" xfId="4" applyFont="1" applyFill="1" applyBorder="1" applyAlignment="1">
      <alignment horizontal="center" vertical="top" wrapText="1"/>
    </xf>
    <xf numFmtId="0" fontId="31" fillId="0" borderId="0" xfId="4" applyFont="1" applyFill="1" applyAlignment="1">
      <alignment vertical="center" wrapText="1"/>
    </xf>
    <xf numFmtId="1" fontId="54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4" xfId="0" applyFont="1" applyFill="1" applyBorder="1" applyAlignment="1" applyProtection="1">
      <alignment horizontal="center" vertical="center" wrapText="1"/>
      <protection locked="0"/>
    </xf>
    <xf numFmtId="0" fontId="54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0" xfId="4" applyFont="1" applyFill="1" applyAlignment="1">
      <alignment horizontal="left" wrapText="1"/>
    </xf>
    <xf numFmtId="0" fontId="29" fillId="0" borderId="0" xfId="4" applyFont="1" applyFill="1" applyAlignment="1"/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1" fontId="30" fillId="0" borderId="0" xfId="0" applyNumberFormat="1" applyFont="1" applyFill="1" applyAlignment="1">
      <alignment vertical="center"/>
    </xf>
    <xf numFmtId="0" fontId="34" fillId="0" borderId="0" xfId="4" applyFont="1" applyFill="1" applyAlignment="1">
      <alignment horizontal="left" wrapText="1"/>
    </xf>
    <xf numFmtId="0" fontId="34" fillId="0" borderId="0" xfId="4" applyFont="1" applyFill="1" applyAlignment="1"/>
    <xf numFmtId="0" fontId="34" fillId="0" borderId="0" xfId="0" applyFont="1" applyFill="1" applyAlignment="1">
      <alignment horizontal="left" vertical="center"/>
    </xf>
    <xf numFmtId="0" fontId="34" fillId="0" borderId="0" xfId="4" applyFont="1" applyFill="1" applyAlignment="1">
      <alignment wrapText="1"/>
    </xf>
    <xf numFmtId="0" fontId="30" fillId="0" borderId="0" xfId="0" applyFont="1" applyFill="1" applyAlignment="1">
      <alignment wrapText="1"/>
    </xf>
    <xf numFmtId="1" fontId="38" fillId="0" borderId="0" xfId="0" applyNumberFormat="1" applyFont="1" applyFill="1" applyAlignment="1">
      <alignment vertical="center"/>
    </xf>
    <xf numFmtId="0" fontId="34" fillId="0" borderId="0" xfId="4" applyFont="1" applyFill="1"/>
    <xf numFmtId="0" fontId="29" fillId="0" borderId="0" xfId="4" applyFont="1" applyFill="1" applyBorder="1" applyAlignment="1">
      <alignment horizontal="left" wrapText="1"/>
    </xf>
    <xf numFmtId="0" fontId="54" fillId="0" borderId="0" xfId="0" applyFont="1" applyFill="1" applyAlignment="1">
      <alignment wrapText="1"/>
    </xf>
    <xf numFmtId="0" fontId="29" fillId="0" borderId="0" xfId="9" applyFont="1" applyFill="1" applyBorder="1" applyAlignment="1">
      <alignment horizontal="left" vertical="center"/>
    </xf>
    <xf numFmtId="0" fontId="34" fillId="0" borderId="0" xfId="4" applyFont="1" applyFill="1" applyBorder="1" applyAlignment="1"/>
    <xf numFmtId="0" fontId="34" fillId="0" borderId="0" xfId="9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 wrapText="1"/>
    </xf>
    <xf numFmtId="0" fontId="34" fillId="0" borderId="0" xfId="4" applyFont="1" applyFill="1" applyBorder="1" applyAlignment="1">
      <alignment horizontal="center"/>
    </xf>
    <xf numFmtId="0" fontId="34" fillId="0" borderId="0" xfId="0" applyFont="1" applyFill="1" applyBorder="1" applyAlignment="1">
      <alignment vertical="center" wrapText="1"/>
    </xf>
    <xf numFmtId="0" fontId="54" fillId="0" borderId="0" xfId="0" applyFont="1" applyFill="1" applyAlignment="1">
      <alignment horizontal="center" wrapText="1"/>
    </xf>
    <xf numFmtId="0" fontId="54" fillId="0" borderId="0" xfId="0" applyFont="1" applyAlignment="1">
      <alignment horizontal="center" wrapText="1"/>
    </xf>
    <xf numFmtId="0" fontId="34" fillId="0" borderId="0" xfId="4" applyFont="1" applyFill="1" applyBorder="1" applyAlignment="1">
      <alignment horizontal="left"/>
    </xf>
    <xf numFmtId="0" fontId="29" fillId="0" borderId="0" xfId="4" applyFont="1" applyFill="1" applyBorder="1" applyAlignment="1"/>
    <xf numFmtId="0" fontId="34" fillId="0" borderId="0" xfId="4" applyFont="1" applyFill="1" applyBorder="1" applyAlignment="1">
      <alignment vertical="top" wrapText="1"/>
    </xf>
    <xf numFmtId="0" fontId="33" fillId="0" borderId="36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/>
    </xf>
    <xf numFmtId="0" fontId="33" fillId="0" borderId="76" xfId="0" applyFont="1" applyFill="1" applyBorder="1" applyAlignment="1">
      <alignment horizontal="center"/>
    </xf>
    <xf numFmtId="0" fontId="33" fillId="0" borderId="37" xfId="0" applyFont="1" applyFill="1" applyBorder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33" fillId="0" borderId="12" xfId="0" applyFont="1" applyFill="1" applyBorder="1"/>
    <xf numFmtId="0" fontId="33" fillId="0" borderId="76" xfId="0" applyFont="1" applyFill="1" applyBorder="1" applyAlignment="1">
      <alignment horizontal="centerContinuous"/>
    </xf>
    <xf numFmtId="0" fontId="33" fillId="0" borderId="12" xfId="0" applyFont="1" applyFill="1" applyBorder="1" applyAlignment="1">
      <alignment horizontal="centerContinuous"/>
    </xf>
    <xf numFmtId="0" fontId="33" fillId="0" borderId="76" xfId="0" applyFont="1" applyFill="1" applyBorder="1"/>
    <xf numFmtId="0" fontId="33" fillId="0" borderId="36" xfId="0" applyFont="1" applyFill="1" applyBorder="1"/>
    <xf numFmtId="0" fontId="33" fillId="0" borderId="18" xfId="0" applyFont="1" applyFill="1" applyBorder="1"/>
    <xf numFmtId="0" fontId="33" fillId="0" borderId="25" xfId="0" applyFont="1" applyFill="1" applyBorder="1"/>
    <xf numFmtId="0" fontId="33" fillId="0" borderId="17" xfId="0" applyFont="1" applyFill="1" applyBorder="1"/>
    <xf numFmtId="0" fontId="33" fillId="0" borderId="74" xfId="0" applyFont="1" applyFill="1" applyBorder="1"/>
    <xf numFmtId="0" fontId="33" fillId="0" borderId="39" xfId="0" applyFont="1" applyFill="1" applyBorder="1"/>
    <xf numFmtId="0" fontId="35" fillId="0" borderId="18" xfId="0" applyFont="1" applyFill="1" applyBorder="1"/>
    <xf numFmtId="0" fontId="35" fillId="0" borderId="74" xfId="0" applyFont="1" applyFill="1" applyBorder="1"/>
    <xf numFmtId="0" fontId="35" fillId="0" borderId="39" xfId="0" applyFont="1" applyFill="1" applyBorder="1" applyAlignment="1">
      <alignment horizontal="centerContinuous"/>
    </xf>
    <xf numFmtId="0" fontId="35" fillId="0" borderId="18" xfId="0" applyFont="1" applyFill="1" applyBorder="1" applyAlignment="1">
      <alignment horizontal="centerContinuous"/>
    </xf>
    <xf numFmtId="0" fontId="33" fillId="0" borderId="25" xfId="0" applyFont="1" applyFill="1" applyBorder="1" applyAlignment="1">
      <alignment horizontal="centerContinuous"/>
    </xf>
    <xf numFmtId="0" fontId="33" fillId="0" borderId="17" xfId="0" applyFont="1" applyFill="1" applyBorder="1" applyAlignment="1">
      <alignment horizontal="centerContinuous"/>
    </xf>
    <xf numFmtId="0" fontId="33" fillId="0" borderId="18" xfId="0" applyFont="1" applyFill="1" applyBorder="1" applyAlignment="1">
      <alignment horizontal="centerContinuous"/>
    </xf>
    <xf numFmtId="0" fontId="35" fillId="0" borderId="18" xfId="0" applyFont="1" applyFill="1" applyBorder="1" applyAlignment="1">
      <alignment horizontal="center"/>
    </xf>
    <xf numFmtId="0" fontId="35" fillId="0" borderId="74" xfId="0" applyFont="1" applyFill="1" applyBorder="1" applyAlignment="1">
      <alignment horizontal="center"/>
    </xf>
    <xf numFmtId="0" fontId="35" fillId="0" borderId="39" xfId="0" applyFont="1" applyFill="1" applyBorder="1" applyAlignment="1">
      <alignment horizontal="center"/>
    </xf>
    <xf numFmtId="0" fontId="35" fillId="0" borderId="25" xfId="0" applyFont="1" applyFill="1" applyBorder="1" applyAlignment="1">
      <alignment horizontal="center"/>
    </xf>
    <xf numFmtId="0" fontId="35" fillId="0" borderId="12" xfId="0" applyFont="1" applyFill="1" applyBorder="1" applyAlignment="1">
      <alignment vertical="center" textRotation="90" wrapText="1"/>
    </xf>
    <xf numFmtId="0" fontId="10" fillId="0" borderId="15" xfId="0" applyFont="1" applyFill="1" applyBorder="1" applyAlignment="1"/>
    <xf numFmtId="0" fontId="10" fillId="0" borderId="58" xfId="0" applyFont="1" applyFill="1" applyBorder="1" applyAlignment="1"/>
    <xf numFmtId="0" fontId="7" fillId="0" borderId="25" xfId="0" applyFont="1" applyFill="1" applyBorder="1" applyAlignment="1"/>
    <xf numFmtId="0" fontId="67" fillId="0" borderId="12" xfId="0" applyFont="1" applyFill="1" applyBorder="1" applyAlignment="1">
      <alignment vertical="center" textRotation="90" wrapText="1"/>
    </xf>
    <xf numFmtId="0" fontId="52" fillId="0" borderId="96" xfId="0" applyFont="1" applyFill="1" applyBorder="1" applyAlignment="1">
      <alignment horizontal="center" vertical="center" textRotation="90" wrapText="1"/>
    </xf>
    <xf numFmtId="1" fontId="51" fillId="0" borderId="15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Alignment="1">
      <alignment horizontal="center" vertical="center"/>
    </xf>
    <xf numFmtId="9" fontId="30" fillId="0" borderId="1" xfId="2" applyNumberFormat="1" applyFont="1" applyFill="1" applyBorder="1" applyAlignment="1">
      <alignment vertical="center"/>
    </xf>
    <xf numFmtId="1" fontId="30" fillId="0" borderId="1" xfId="2" applyNumberFormat="1" applyFont="1" applyFill="1" applyBorder="1" applyAlignment="1">
      <alignment vertical="center"/>
    </xf>
    <xf numFmtId="0" fontId="54" fillId="0" borderId="15" xfId="0" applyFont="1" applyFill="1" applyBorder="1" applyAlignment="1" applyProtection="1">
      <alignment horizontal="center" vertical="center" wrapText="1"/>
    </xf>
    <xf numFmtId="0" fontId="51" fillId="0" borderId="33" xfId="0" applyFont="1" applyFill="1" applyBorder="1" applyAlignment="1" applyProtection="1">
      <alignment horizontal="center" vertical="center" wrapText="1"/>
      <protection locked="0"/>
    </xf>
    <xf numFmtId="0" fontId="52" fillId="2" borderId="10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1" fillId="2" borderId="52" xfId="0" applyFont="1" applyFill="1" applyBorder="1" applyAlignment="1">
      <alignment horizontal="center" vertical="center"/>
    </xf>
    <xf numFmtId="0" fontId="68" fillId="6" borderId="98" xfId="0" applyFont="1" applyFill="1" applyBorder="1" applyAlignment="1">
      <alignment vertical="center" wrapText="1"/>
    </xf>
    <xf numFmtId="0" fontId="68" fillId="0" borderId="99" xfId="0" applyFont="1" applyBorder="1" applyAlignment="1">
      <alignment vertical="center" wrapText="1"/>
    </xf>
    <xf numFmtId="0" fontId="68" fillId="0" borderId="15" xfId="0" applyFont="1" applyBorder="1" applyAlignment="1">
      <alignment vertical="center" wrapText="1"/>
    </xf>
    <xf numFmtId="0" fontId="70" fillId="0" borderId="15" xfId="0" applyFont="1" applyBorder="1" applyAlignment="1">
      <alignment vertical="center"/>
    </xf>
    <xf numFmtId="0" fontId="71" fillId="0" borderId="4" xfId="0" applyFont="1" applyBorder="1" applyAlignment="1">
      <alignment horizontal="center" vertical="center"/>
    </xf>
    <xf numFmtId="0" fontId="70" fillId="0" borderId="4" xfId="0" applyFont="1" applyBorder="1" applyAlignment="1">
      <alignment vertical="center"/>
    </xf>
    <xf numFmtId="0" fontId="70" fillId="0" borderId="22" xfId="0" applyFont="1" applyBorder="1" applyAlignment="1">
      <alignment vertical="center"/>
    </xf>
    <xf numFmtId="0" fontId="72" fillId="0" borderId="100" xfId="0" applyFont="1" applyBorder="1" applyAlignment="1">
      <alignment horizontal="center" vertical="center"/>
    </xf>
    <xf numFmtId="0" fontId="68" fillId="0" borderId="101" xfId="0" applyFont="1" applyBorder="1" applyAlignment="1">
      <alignment horizontal="center" vertical="center"/>
    </xf>
    <xf numFmtId="1" fontId="72" fillId="0" borderId="102" xfId="0" applyNumberFormat="1" applyFont="1" applyBorder="1" applyAlignment="1">
      <alignment horizontal="center" vertical="center"/>
    </xf>
    <xf numFmtId="1" fontId="68" fillId="0" borderId="102" xfId="0" applyNumberFormat="1" applyFont="1" applyBorder="1" applyAlignment="1">
      <alignment horizontal="center" vertical="center"/>
    </xf>
    <xf numFmtId="1" fontId="68" fillId="0" borderId="103" xfId="0" applyNumberFormat="1" applyFont="1" applyBorder="1" applyAlignment="1">
      <alignment horizontal="center" vertical="center"/>
    </xf>
    <xf numFmtId="1" fontId="68" fillId="0" borderId="100" xfId="0" applyNumberFormat="1" applyFont="1" applyBorder="1" applyAlignment="1">
      <alignment horizontal="center" vertical="center"/>
    </xf>
    <xf numFmtId="0" fontId="70" fillId="0" borderId="23" xfId="0" applyFont="1" applyBorder="1" applyAlignment="1">
      <alignment vertical="center"/>
    </xf>
    <xf numFmtId="0" fontId="68" fillId="0" borderId="102" xfId="0" applyFont="1" applyBorder="1" applyAlignment="1">
      <alignment horizontal="left" vertical="center" wrapText="1"/>
    </xf>
    <xf numFmtId="0" fontId="68" fillId="0" borderId="102" xfId="0" applyFont="1" applyBorder="1" applyAlignment="1">
      <alignment horizontal="center" vertical="center"/>
    </xf>
    <xf numFmtId="0" fontId="68" fillId="0" borderId="103" xfId="0" applyFont="1" applyBorder="1" applyAlignment="1">
      <alignment horizontal="center" vertical="center"/>
    </xf>
    <xf numFmtId="0" fontId="68" fillId="0" borderId="104" xfId="0" applyFont="1" applyBorder="1" applyAlignment="1">
      <alignment horizontal="center" vertical="center"/>
    </xf>
    <xf numFmtId="0" fontId="68" fillId="0" borderId="98" xfId="0" applyFont="1" applyBorder="1" applyAlignment="1">
      <alignment vertical="center"/>
    </xf>
    <xf numFmtId="0" fontId="68" fillId="0" borderId="98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/>
    </xf>
    <xf numFmtId="0" fontId="68" fillId="0" borderId="108" xfId="0" applyFont="1" applyBorder="1" applyAlignment="1">
      <alignment vertical="center" wrapText="1"/>
    </xf>
    <xf numFmtId="0" fontId="68" fillId="0" borderId="108" xfId="0" applyFont="1" applyBorder="1" applyAlignment="1">
      <alignment horizontal="center" vertical="center"/>
    </xf>
    <xf numFmtId="0" fontId="68" fillId="0" borderId="109" xfId="0" applyFont="1" applyBorder="1" applyAlignment="1">
      <alignment horizontal="center" vertical="center"/>
    </xf>
    <xf numFmtId="0" fontId="72" fillId="0" borderId="56" xfId="0" applyFont="1" applyBorder="1" applyAlignment="1">
      <alignment horizontal="center" vertical="center"/>
    </xf>
    <xf numFmtId="0" fontId="68" fillId="0" borderId="110" xfId="0" applyFont="1" applyBorder="1" applyAlignment="1">
      <alignment horizontal="center" vertical="center"/>
    </xf>
    <xf numFmtId="0" fontId="68" fillId="0" borderId="111" xfId="0" applyFont="1" applyBorder="1" applyAlignment="1">
      <alignment vertical="center" wrapText="1"/>
    </xf>
    <xf numFmtId="0" fontId="68" fillId="0" borderId="111" xfId="0" applyFont="1" applyBorder="1" applyAlignment="1">
      <alignment horizontal="center" vertical="center"/>
    </xf>
    <xf numFmtId="0" fontId="68" fillId="0" borderId="112" xfId="0" applyFont="1" applyBorder="1" applyAlignment="1">
      <alignment horizontal="center" vertical="center"/>
    </xf>
    <xf numFmtId="0" fontId="72" fillId="0" borderId="89" xfId="0" applyFont="1" applyBorder="1" applyAlignment="1">
      <alignment horizontal="center" vertical="center"/>
    </xf>
    <xf numFmtId="0" fontId="68" fillId="0" borderId="113" xfId="0" applyFont="1" applyBorder="1" applyAlignment="1">
      <alignment horizontal="center" vertical="center"/>
    </xf>
    <xf numFmtId="1" fontId="72" fillId="0" borderId="114" xfId="0" applyNumberFormat="1" applyFont="1" applyBorder="1" applyAlignment="1">
      <alignment horizontal="center" vertical="center"/>
    </xf>
    <xf numFmtId="1" fontId="68" fillId="0" borderId="114" xfId="0" applyNumberFormat="1" applyFont="1" applyBorder="1" applyAlignment="1">
      <alignment horizontal="center" vertical="center"/>
    </xf>
    <xf numFmtId="1" fontId="68" fillId="0" borderId="115" xfId="0" applyNumberFormat="1" applyFont="1" applyBorder="1" applyAlignment="1">
      <alignment horizontal="center" vertical="center"/>
    </xf>
    <xf numFmtId="0" fontId="68" fillId="0" borderId="117" xfId="0" applyFont="1" applyBorder="1" applyAlignment="1">
      <alignment horizontal="center" vertical="center"/>
    </xf>
    <xf numFmtId="0" fontId="68" fillId="0" borderId="114" xfId="0" applyFont="1" applyBorder="1" applyAlignment="1">
      <alignment horizontal="center" vertical="center"/>
    </xf>
    <xf numFmtId="0" fontId="68" fillId="0" borderId="118" xfId="0" applyFont="1" applyBorder="1" applyAlignment="1">
      <alignment horizontal="center" vertical="center"/>
    </xf>
    <xf numFmtId="0" fontId="68" fillId="0" borderId="119" xfId="0" applyFont="1" applyBorder="1" applyAlignment="1">
      <alignment vertical="center" wrapText="1"/>
    </xf>
    <xf numFmtId="0" fontId="68" fillId="0" borderId="119" xfId="0" applyFont="1" applyBorder="1" applyAlignment="1">
      <alignment horizontal="center" vertical="center"/>
    </xf>
    <xf numFmtId="0" fontId="68" fillId="0" borderId="120" xfId="0" applyFont="1" applyBorder="1" applyAlignment="1">
      <alignment horizontal="center" vertical="center"/>
    </xf>
    <xf numFmtId="0" fontId="72" fillId="0" borderId="116" xfId="0" applyFont="1" applyBorder="1" applyAlignment="1">
      <alignment horizontal="center" vertical="center"/>
    </xf>
    <xf numFmtId="1" fontId="68" fillId="0" borderId="108" xfId="0" applyNumberFormat="1" applyFont="1" applyBorder="1" applyAlignment="1">
      <alignment horizontal="center" vertical="center"/>
    </xf>
    <xf numFmtId="1" fontId="68" fillId="0" borderId="120" xfId="0" applyNumberFormat="1" applyFont="1" applyBorder="1" applyAlignment="1">
      <alignment horizontal="center" vertical="center"/>
    </xf>
    <xf numFmtId="0" fontId="68" fillId="0" borderId="121" xfId="0" applyFont="1" applyBorder="1" applyAlignment="1">
      <alignment horizontal="center" vertical="center"/>
    </xf>
    <xf numFmtId="0" fontId="68" fillId="0" borderId="122" xfId="0" applyFont="1" applyBorder="1" applyAlignment="1">
      <alignment horizontal="center" vertical="center"/>
    </xf>
    <xf numFmtId="1" fontId="72" fillId="0" borderId="112" xfId="0" applyNumberFormat="1" applyFont="1" applyBorder="1" applyAlignment="1">
      <alignment horizontal="center" vertical="center"/>
    </xf>
    <xf numFmtId="1" fontId="68" fillId="0" borderId="89" xfId="0" applyNumberFormat="1" applyFont="1" applyBorder="1" applyAlignment="1">
      <alignment horizontal="center" vertical="center"/>
    </xf>
    <xf numFmtId="0" fontId="68" fillId="0" borderId="123" xfId="0" applyFont="1" applyBorder="1" applyAlignment="1">
      <alignment horizontal="center" vertical="center"/>
    </xf>
    <xf numFmtId="0" fontId="37" fillId="6" borderId="94" xfId="4" applyFont="1" applyFill="1" applyBorder="1" applyAlignment="1">
      <alignment horizontal="centerContinuous"/>
    </xf>
    <xf numFmtId="0" fontId="37" fillId="6" borderId="33" xfId="4" applyFont="1" applyFill="1" applyBorder="1" applyAlignment="1">
      <alignment horizontal="centerContinuous"/>
    </xf>
    <xf numFmtId="0" fontId="37" fillId="6" borderId="19" xfId="4" applyFont="1" applyFill="1" applyBorder="1" applyAlignment="1">
      <alignment horizontal="centerContinuous"/>
    </xf>
    <xf numFmtId="0" fontId="37" fillId="6" borderId="28" xfId="4" applyFont="1" applyFill="1" applyBorder="1" applyAlignment="1">
      <alignment horizontal="centerContinuous"/>
    </xf>
    <xf numFmtId="0" fontId="37" fillId="6" borderId="16" xfId="4" applyFont="1" applyFill="1" applyBorder="1" applyAlignment="1">
      <alignment horizontal="centerContinuous"/>
    </xf>
    <xf numFmtId="0" fontId="37" fillId="6" borderId="27" xfId="4" applyFont="1" applyFill="1" applyBorder="1" applyAlignment="1">
      <alignment horizontal="centerContinuous"/>
    </xf>
    <xf numFmtId="0" fontId="37" fillId="6" borderId="20" xfId="4" applyFont="1" applyFill="1" applyBorder="1" applyAlignment="1">
      <alignment horizontal="centerContinuous"/>
    </xf>
    <xf numFmtId="0" fontId="37" fillId="6" borderId="33" xfId="4" applyFont="1" applyFill="1" applyBorder="1" applyAlignment="1">
      <alignment horizontal="center"/>
    </xf>
    <xf numFmtId="0" fontId="37" fillId="6" borderId="28" xfId="4" applyFont="1" applyFill="1" applyBorder="1" applyAlignment="1">
      <alignment horizontal="center"/>
    </xf>
    <xf numFmtId="0" fontId="31" fillId="6" borderId="82" xfId="0" applyFont="1" applyFill="1" applyBorder="1" applyAlignment="1">
      <alignment horizontal="centerContinuous"/>
    </xf>
    <xf numFmtId="0" fontId="31" fillId="6" borderId="36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31" fillId="6" borderId="76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6" borderId="57" xfId="0" applyFont="1" applyFill="1" applyBorder="1" applyAlignment="1">
      <alignment horizontal="centerContinuous"/>
    </xf>
    <xf numFmtId="0" fontId="31" fillId="0" borderId="39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0" fontId="31" fillId="0" borderId="25" xfId="0" applyFont="1" applyFill="1" applyBorder="1" applyAlignment="1">
      <alignment horizontal="center" vertical="center" shrinkToFit="1"/>
    </xf>
    <xf numFmtId="0" fontId="31" fillId="2" borderId="25" xfId="0" applyFont="1" applyFill="1" applyBorder="1" applyAlignment="1">
      <alignment horizontal="center" vertical="center" shrinkToFit="1"/>
    </xf>
    <xf numFmtId="0" fontId="31" fillId="2" borderId="124" xfId="0" applyFont="1" applyFill="1" applyBorder="1" applyAlignment="1">
      <alignment horizontal="center" vertical="center" shrinkToFit="1"/>
    </xf>
    <xf numFmtId="0" fontId="31" fillId="2" borderId="74" xfId="0" applyFont="1" applyFill="1" applyBorder="1" applyAlignment="1">
      <alignment horizontal="center" vertical="center" shrinkToFit="1"/>
    </xf>
    <xf numFmtId="0" fontId="31" fillId="0" borderId="74" xfId="0" applyFont="1" applyFill="1" applyBorder="1" applyAlignment="1">
      <alignment horizontal="center" vertical="center" shrinkToFit="1"/>
    </xf>
    <xf numFmtId="0" fontId="31" fillId="0" borderId="17" xfId="0" applyFont="1" applyFill="1" applyBorder="1" applyAlignment="1">
      <alignment horizontal="center" vertical="center" shrinkToFit="1"/>
    </xf>
    <xf numFmtId="0" fontId="31" fillId="6" borderId="18" xfId="0" applyFont="1" applyFill="1" applyBorder="1" applyAlignment="1">
      <alignment vertical="center"/>
    </xf>
    <xf numFmtId="0" fontId="31" fillId="6" borderId="25" xfId="0" applyFont="1" applyFill="1" applyBorder="1" applyAlignment="1">
      <alignment vertical="center"/>
    </xf>
    <xf numFmtId="0" fontId="31" fillId="6" borderId="17" xfId="0" applyFont="1" applyFill="1" applyBorder="1" applyAlignment="1">
      <alignment vertical="center"/>
    </xf>
    <xf numFmtId="0" fontId="31" fillId="6" borderId="74" xfId="0" applyFont="1" applyFill="1" applyBorder="1" applyAlignment="1">
      <alignment vertical="center"/>
    </xf>
    <xf numFmtId="0" fontId="31" fillId="6" borderId="39" xfId="0" applyFont="1" applyFill="1" applyBorder="1" applyAlignment="1">
      <alignment vertical="center"/>
    </xf>
    <xf numFmtId="0" fontId="35" fillId="6" borderId="48" xfId="0" applyFont="1" applyFill="1" applyBorder="1" applyAlignment="1">
      <alignment horizontal="left"/>
    </xf>
    <xf numFmtId="0" fontId="30" fillId="6" borderId="0" xfId="0" applyFont="1" applyFill="1" applyBorder="1" applyAlignment="1">
      <alignment horizontal="center"/>
    </xf>
    <xf numFmtId="0" fontId="33" fillId="6" borderId="0" xfId="0" applyFont="1" applyFill="1"/>
    <xf numFmtId="0" fontId="31" fillId="6" borderId="0" xfId="0" applyFont="1" applyFill="1"/>
    <xf numFmtId="0" fontId="45" fillId="6" borderId="0" xfId="0" applyFont="1" applyFill="1"/>
    <xf numFmtId="0" fontId="35" fillId="6" borderId="36" xfId="0" applyFont="1" applyFill="1" applyBorder="1" applyAlignment="1">
      <alignment horizontal="center" vertical="center" textRotation="90" wrapText="1"/>
    </xf>
    <xf numFmtId="0" fontId="35" fillId="6" borderId="0" xfId="0" applyFont="1" applyFill="1" applyBorder="1" applyAlignment="1">
      <alignment horizontal="center" vertical="center" textRotation="90" wrapText="1"/>
    </xf>
    <xf numFmtId="0" fontId="33" fillId="6" borderId="0" xfId="0" applyFont="1" applyFill="1" applyBorder="1"/>
    <xf numFmtId="0" fontId="35" fillId="6" borderId="38" xfId="0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horizontal="center"/>
    </xf>
    <xf numFmtId="0" fontId="31" fillId="6" borderId="0" xfId="0" applyFont="1" applyFill="1" applyBorder="1"/>
    <xf numFmtId="0" fontId="35" fillId="6" borderId="39" xfId="0" applyFont="1" applyFill="1" applyBorder="1" applyAlignment="1">
      <alignment horizontal="center" vertical="center"/>
    </xf>
    <xf numFmtId="0" fontId="54" fillId="2" borderId="38" xfId="0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0" fontId="54" fillId="2" borderId="15" xfId="0" applyFont="1" applyFill="1" applyBorder="1" applyAlignment="1" applyProtection="1">
      <alignment horizontal="center" vertical="center" wrapText="1"/>
      <protection locked="0"/>
    </xf>
    <xf numFmtId="0" fontId="54" fillId="2" borderId="1" xfId="0" applyFont="1" applyFill="1" applyBorder="1" applyAlignment="1">
      <alignment horizontal="center" vertical="center"/>
    </xf>
    <xf numFmtId="0" fontId="54" fillId="2" borderId="11" xfId="0" applyFont="1" applyFill="1" applyBorder="1" applyAlignment="1" applyProtection="1">
      <alignment horizontal="center" vertical="center" wrapText="1"/>
      <protection locked="0"/>
    </xf>
    <xf numFmtId="0" fontId="54" fillId="2" borderId="12" xfId="0" applyFont="1" applyFill="1" applyBorder="1" applyAlignment="1" applyProtection="1">
      <alignment horizontal="center" vertical="center" wrapText="1"/>
      <protection locked="0"/>
    </xf>
    <xf numFmtId="0" fontId="54" fillId="2" borderId="37" xfId="0" applyFont="1" applyFill="1" applyBorder="1" applyAlignment="1" applyProtection="1">
      <alignment horizontal="center" vertical="center" wrapText="1"/>
      <protection locked="0"/>
    </xf>
    <xf numFmtId="0" fontId="54" fillId="2" borderId="10" xfId="0" applyFont="1" applyFill="1" applyBorder="1" applyAlignment="1" applyProtection="1">
      <alignment horizontal="center" vertical="center" wrapText="1"/>
      <protection locked="0"/>
    </xf>
    <xf numFmtId="0" fontId="54" fillId="2" borderId="1" xfId="0" applyFont="1" applyFill="1" applyBorder="1" applyAlignment="1" applyProtection="1">
      <alignment horizontal="center" vertical="center" wrapText="1"/>
      <protection locked="0"/>
    </xf>
    <xf numFmtId="0" fontId="54" fillId="2" borderId="24" xfId="0" applyFont="1" applyFill="1" applyBorder="1" applyAlignment="1">
      <alignment horizontal="center" vertical="center"/>
    </xf>
    <xf numFmtId="0" fontId="54" fillId="2" borderId="59" xfId="0" applyFont="1" applyFill="1" applyBorder="1" applyAlignment="1">
      <alignment horizontal="center" vertical="center"/>
    </xf>
    <xf numFmtId="0" fontId="54" fillId="2" borderId="58" xfId="0" applyFont="1" applyFill="1" applyBorder="1" applyAlignment="1">
      <alignment horizontal="center" vertical="center"/>
    </xf>
    <xf numFmtId="0" fontId="54" fillId="2" borderId="17" xfId="0" applyFont="1" applyFill="1" applyBorder="1" applyAlignment="1">
      <alignment horizontal="center" vertical="center"/>
    </xf>
    <xf numFmtId="0" fontId="54" fillId="2" borderId="18" xfId="0" applyFont="1" applyFill="1" applyBorder="1" applyAlignment="1">
      <alignment horizontal="center" vertical="center"/>
    </xf>
    <xf numFmtId="0" fontId="54" fillId="2" borderId="28" xfId="0" applyFont="1" applyFill="1" applyBorder="1" applyAlignment="1">
      <alignment horizontal="center" vertical="center"/>
    </xf>
    <xf numFmtId="1" fontId="54" fillId="2" borderId="1" xfId="0" applyNumberFormat="1" applyFont="1" applyFill="1" applyBorder="1" applyAlignment="1">
      <alignment vertical="center"/>
    </xf>
    <xf numFmtId="0" fontId="54" fillId="2" borderId="0" xfId="0" applyFont="1" applyFill="1" applyAlignment="1">
      <alignment vertical="center"/>
    </xf>
    <xf numFmtId="167" fontId="54" fillId="2" borderId="64" xfId="0" applyNumberFormat="1" applyFont="1" applyFill="1" applyBorder="1" applyAlignment="1" applyProtection="1">
      <alignment horizontal="center" vertical="center"/>
      <protection locked="0"/>
    </xf>
    <xf numFmtId="2" fontId="54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Alignment="1">
      <alignment horizontal="left"/>
    </xf>
    <xf numFmtId="0" fontId="51" fillId="0" borderId="52" xfId="0" applyFont="1" applyFill="1" applyBorder="1" applyAlignment="1">
      <alignment horizontal="center" vertical="center"/>
    </xf>
    <xf numFmtId="0" fontId="30" fillId="6" borderId="98" xfId="0" applyFont="1" applyFill="1" applyBorder="1" applyAlignment="1">
      <alignment vertical="center" wrapText="1"/>
    </xf>
    <xf numFmtId="0" fontId="30" fillId="0" borderId="99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0" fillId="0" borderId="0" xfId="0" quotePrefix="1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35" xfId="0" applyFont="1" applyBorder="1" applyAlignment="1">
      <alignment horizontal="center" vertical="center" textRotation="90" wrapText="1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Border="1" applyAlignment="1">
      <alignment horizontal="right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2" fillId="0" borderId="35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33" xfId="0" applyFont="1" applyBorder="1" applyAlignment="1">
      <alignment horizontal="center" vertical="center" textRotation="90" wrapText="1"/>
    </xf>
    <xf numFmtId="0" fontId="0" fillId="0" borderId="34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31" fillId="6" borderId="71" xfId="0" applyFont="1" applyFill="1" applyBorder="1" applyAlignment="1">
      <alignment horizontal="left"/>
    </xf>
    <xf numFmtId="0" fontId="31" fillId="6" borderId="68" xfId="0" applyFont="1" applyFill="1" applyBorder="1" applyAlignment="1">
      <alignment horizontal="left"/>
    </xf>
    <xf numFmtId="0" fontId="31" fillId="6" borderId="10" xfId="0" applyFont="1" applyFill="1" applyBorder="1" applyAlignment="1">
      <alignment horizontal="left"/>
    </xf>
    <xf numFmtId="0" fontId="35" fillId="0" borderId="18" xfId="0" applyFont="1" applyFill="1" applyBorder="1" applyAlignment="1">
      <alignment horizontal="center"/>
    </xf>
    <xf numFmtId="0" fontId="35" fillId="0" borderId="25" xfId="0" applyFont="1" applyFill="1" applyBorder="1" applyAlignment="1">
      <alignment horizontal="center"/>
    </xf>
    <xf numFmtId="0" fontId="45" fillId="6" borderId="0" xfId="0" applyFont="1" applyFill="1" applyAlignment="1">
      <alignment horizontal="center"/>
    </xf>
    <xf numFmtId="0" fontId="35" fillId="6" borderId="76" xfId="0" applyFont="1" applyFill="1" applyBorder="1" applyAlignment="1">
      <alignment horizontal="center" vertical="center" textRotation="90" wrapText="1"/>
    </xf>
    <xf numFmtId="0" fontId="35" fillId="6" borderId="78" xfId="0" applyFont="1" applyFill="1" applyBorder="1" applyAlignment="1">
      <alignment horizontal="center" vertical="center" textRotation="90" wrapText="1"/>
    </xf>
    <xf numFmtId="0" fontId="45" fillId="6" borderId="0" xfId="0" applyFont="1" applyFill="1" applyAlignment="1">
      <alignment horizontal="center" vertical="center"/>
    </xf>
    <xf numFmtId="0" fontId="35" fillId="6" borderId="79" xfId="0" applyFont="1" applyFill="1" applyBorder="1" applyAlignment="1">
      <alignment horizontal="center" vertical="center" wrapText="1"/>
    </xf>
    <xf numFmtId="0" fontId="35" fillId="6" borderId="80" xfId="0" applyFont="1" applyFill="1" applyBorder="1" applyAlignment="1">
      <alignment horizontal="center" vertical="center" wrapText="1"/>
    </xf>
    <xf numFmtId="0" fontId="35" fillId="6" borderId="81" xfId="0" applyFont="1" applyFill="1" applyBorder="1" applyAlignment="1">
      <alignment horizontal="center" vertical="center" wrapText="1"/>
    </xf>
    <xf numFmtId="0" fontId="35" fillId="6" borderId="76" xfId="0" applyFont="1" applyFill="1" applyBorder="1" applyAlignment="1">
      <alignment horizontal="center" vertical="center" textRotation="90"/>
    </xf>
    <xf numFmtId="0" fontId="35" fillId="6" borderId="78" xfId="0" applyFont="1" applyFill="1" applyBorder="1" applyAlignment="1">
      <alignment horizontal="center" vertical="center" textRotation="90"/>
    </xf>
    <xf numFmtId="0" fontId="35" fillId="6" borderId="1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horizontal="center" vertical="center" wrapText="1"/>
    </xf>
    <xf numFmtId="0" fontId="31" fillId="6" borderId="34" xfId="0" applyFont="1" applyFill="1" applyBorder="1" applyAlignment="1">
      <alignment horizontal="center" vertical="center"/>
    </xf>
    <xf numFmtId="0" fontId="31" fillId="6" borderId="60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0" fontId="31" fillId="6" borderId="83" xfId="4" applyFont="1" applyFill="1" applyBorder="1" applyAlignment="1">
      <alignment horizontal="center" vertical="center"/>
    </xf>
    <xf numFmtId="0" fontId="0" fillId="6" borderId="84" xfId="0" applyFill="1" applyBorder="1" applyAlignment="1">
      <alignment vertical="center"/>
    </xf>
    <xf numFmtId="0" fontId="0" fillId="6" borderId="85" xfId="0" applyFill="1" applyBorder="1" applyAlignment="1">
      <alignment vertical="center"/>
    </xf>
    <xf numFmtId="0" fontId="37" fillId="6" borderId="93" xfId="4" applyFont="1" applyFill="1" applyBorder="1" applyAlignment="1">
      <alignment horizontal="center" vertical="center" wrapText="1"/>
    </xf>
    <xf numFmtId="0" fontId="37" fillId="6" borderId="70" xfId="4" applyFont="1" applyFill="1" applyBorder="1" applyAlignment="1">
      <alignment horizontal="center" vertical="center" wrapText="1"/>
    </xf>
    <xf numFmtId="0" fontId="5" fillId="6" borderId="70" xfId="4" applyFont="1" applyFill="1" applyBorder="1" applyAlignment="1">
      <alignment horizontal="center" vertical="center" wrapText="1"/>
    </xf>
    <xf numFmtId="0" fontId="5" fillId="6" borderId="30" xfId="4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horizontal="center" vertical="center" textRotation="90" wrapText="1"/>
    </xf>
    <xf numFmtId="0" fontId="35" fillId="6" borderId="11" xfId="0" applyFont="1" applyFill="1" applyBorder="1" applyAlignment="1">
      <alignment horizontal="center" vertical="center" textRotation="90"/>
    </xf>
    <xf numFmtId="0" fontId="35" fillId="6" borderId="12" xfId="0" applyFont="1" applyFill="1" applyBorder="1" applyAlignment="1">
      <alignment horizontal="center" vertical="center" textRotation="90"/>
    </xf>
    <xf numFmtId="0" fontId="35" fillId="0" borderId="1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35" fillId="6" borderId="82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35" fillId="6" borderId="37" xfId="0" applyFont="1" applyFill="1" applyBorder="1" applyAlignment="1">
      <alignment horizontal="center" vertical="center" textRotation="90" wrapText="1"/>
    </xf>
    <xf numFmtId="0" fontId="44" fillId="0" borderId="0" xfId="0" applyFont="1" applyFill="1" applyAlignment="1">
      <alignment horizontal="center" vertical="center"/>
    </xf>
    <xf numFmtId="0" fontId="48" fillId="6" borderId="84" xfId="0" applyFont="1" applyFill="1" applyBorder="1" applyAlignment="1">
      <alignment vertical="center"/>
    </xf>
    <xf numFmtId="0" fontId="48" fillId="6" borderId="85" xfId="0" applyFont="1" applyFill="1" applyBorder="1" applyAlignment="1">
      <alignment vertical="center"/>
    </xf>
    <xf numFmtId="0" fontId="39" fillId="6" borderId="0" xfId="0" applyFont="1" applyFill="1" applyAlignment="1">
      <alignment horizontal="center"/>
    </xf>
    <xf numFmtId="0" fontId="0" fillId="6" borderId="84" xfId="0" applyFill="1" applyBorder="1" applyAlignment="1"/>
    <xf numFmtId="0" fontId="0" fillId="6" borderId="85" xfId="0" applyFill="1" applyBorder="1" applyAlignment="1"/>
    <xf numFmtId="0" fontId="31" fillId="6" borderId="84" xfId="4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wrapText="1"/>
    </xf>
    <xf numFmtId="0" fontId="34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left"/>
    </xf>
    <xf numFmtId="0" fontId="60" fillId="0" borderId="0" xfId="0" applyFont="1" applyFill="1" applyAlignment="1">
      <alignment horizontal="center" vertical="top"/>
    </xf>
    <xf numFmtId="0" fontId="42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 wrapText="1"/>
    </xf>
    <xf numFmtId="0" fontId="49" fillId="4" borderId="1" xfId="0" applyFont="1" applyFill="1" applyBorder="1" applyAlignment="1">
      <alignment horizontal="center"/>
    </xf>
    <xf numFmtId="0" fontId="31" fillId="0" borderId="0" xfId="4" applyFont="1" applyFill="1" applyAlignment="1">
      <alignment horizontal="left" wrapText="1"/>
    </xf>
    <xf numFmtId="0" fontId="31" fillId="0" borderId="0" xfId="4" applyFont="1" applyFill="1" applyBorder="1" applyAlignment="1">
      <alignment horizontal="left" vertical="top" wrapText="1"/>
    </xf>
    <xf numFmtId="0" fontId="31" fillId="0" borderId="0" xfId="4" applyFont="1" applyFill="1" applyAlignment="1">
      <alignment horizontal="left" vertical="center" wrapText="1"/>
    </xf>
    <xf numFmtId="0" fontId="31" fillId="6" borderId="97" xfId="0" applyFont="1" applyFill="1" applyBorder="1" applyAlignment="1">
      <alignment horizontal="center" vertical="center" wrapText="1"/>
    </xf>
    <xf numFmtId="0" fontId="31" fillId="6" borderId="96" xfId="0" applyFont="1" applyFill="1" applyBorder="1" applyAlignment="1">
      <alignment horizontal="center" vertical="center" wrapText="1"/>
    </xf>
    <xf numFmtId="0" fontId="31" fillId="6" borderId="59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31" fillId="6" borderId="61" xfId="0" applyFont="1" applyFill="1" applyBorder="1" applyAlignment="1">
      <alignment horizontal="center" vertical="center" wrapText="1"/>
    </xf>
    <xf numFmtId="0" fontId="31" fillId="6" borderId="13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1" fillId="6" borderId="19" xfId="0" applyFont="1" applyFill="1" applyBorder="1" applyAlignment="1">
      <alignment horizontal="center" vertical="center" wrapText="1"/>
    </xf>
    <xf numFmtId="0" fontId="31" fillId="6" borderId="20" xfId="0" applyFont="1" applyFill="1" applyBorder="1" applyAlignment="1">
      <alignment horizontal="center" vertical="center" wrapText="1"/>
    </xf>
    <xf numFmtId="0" fontId="31" fillId="6" borderId="95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center" vertical="center" wrapText="1"/>
    </xf>
    <xf numFmtId="0" fontId="31" fillId="6" borderId="27" xfId="0" applyFont="1" applyFill="1" applyBorder="1" applyAlignment="1">
      <alignment horizontal="center" vertical="center" wrapText="1"/>
    </xf>
    <xf numFmtId="0" fontId="31" fillId="6" borderId="57" xfId="0" applyFont="1" applyFill="1" applyBorder="1" applyAlignment="1">
      <alignment horizontal="left"/>
    </xf>
    <xf numFmtId="0" fontId="31" fillId="6" borderId="124" xfId="0" applyFont="1" applyFill="1" applyBorder="1" applyAlignment="1">
      <alignment horizontal="left"/>
    </xf>
    <xf numFmtId="0" fontId="31" fillId="6" borderId="17" xfId="0" applyFont="1" applyFill="1" applyBorder="1" applyAlignment="1">
      <alignment horizontal="left"/>
    </xf>
    <xf numFmtId="0" fontId="31" fillId="6" borderId="74" xfId="0" applyFont="1" applyFill="1" applyBorder="1" applyAlignment="1" applyProtection="1">
      <alignment horizontal="center" vertical="center" wrapText="1"/>
      <protection locked="0"/>
    </xf>
    <xf numFmtId="0" fontId="31" fillId="6" borderId="17" xfId="0" applyFont="1" applyFill="1" applyBorder="1" applyAlignment="1" applyProtection="1">
      <alignment horizontal="center" vertical="center" wrapText="1"/>
      <protection locked="0"/>
    </xf>
    <xf numFmtId="0" fontId="31" fillId="6" borderId="74" xfId="0" applyFont="1" applyFill="1" applyBorder="1" applyAlignment="1">
      <alignment horizontal="center" vertical="center"/>
    </xf>
    <xf numFmtId="0" fontId="31" fillId="6" borderId="125" xfId="0" applyFont="1" applyFill="1" applyBorder="1" applyAlignment="1">
      <alignment horizontal="center" vertical="center"/>
    </xf>
    <xf numFmtId="0" fontId="55" fillId="2" borderId="35" xfId="0" applyFont="1" applyFill="1" applyBorder="1" applyAlignment="1" applyProtection="1">
      <alignment horizontal="center" vertical="center" wrapText="1"/>
      <protection locked="0"/>
    </xf>
    <xf numFmtId="0" fontId="55" fillId="2" borderId="2" xfId="0" applyFont="1" applyFill="1" applyBorder="1" applyAlignment="1" applyProtection="1">
      <alignment horizontal="center" vertical="center" wrapText="1"/>
      <protection locked="0"/>
    </xf>
    <xf numFmtId="0" fontId="55" fillId="2" borderId="33" xfId="0" applyFont="1" applyFill="1" applyBorder="1" applyAlignment="1" applyProtection="1">
      <alignment horizontal="center" vertical="center" wrapText="1"/>
      <protection locked="0"/>
    </xf>
    <xf numFmtId="0" fontId="52" fillId="0" borderId="76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2" fillId="0" borderId="3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top" wrapText="1"/>
    </xf>
    <xf numFmtId="0" fontId="34" fillId="0" borderId="0" xfId="4" applyFont="1" applyFill="1" applyBorder="1" applyAlignment="1">
      <alignment horizontal="left" vertical="top" wrapText="1"/>
    </xf>
    <xf numFmtId="0" fontId="51" fillId="0" borderId="38" xfId="0" applyFont="1" applyFill="1" applyBorder="1" applyAlignment="1">
      <alignment vertical="center"/>
    </xf>
    <xf numFmtId="0" fontId="51" fillId="0" borderId="1" xfId="0" applyFont="1" applyFill="1" applyBorder="1" applyAlignment="1">
      <alignment vertical="center"/>
    </xf>
    <xf numFmtId="0" fontId="56" fillId="0" borderId="83" xfId="0" applyFont="1" applyFill="1" applyBorder="1" applyAlignment="1">
      <alignment vertical="center" wrapText="1"/>
    </xf>
    <xf numFmtId="0" fontId="1" fillId="0" borderId="54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right" vertical="center" wrapText="1"/>
      <protection locked="0"/>
    </xf>
    <xf numFmtId="0" fontId="58" fillId="0" borderId="42" xfId="0" applyFont="1" applyFill="1" applyBorder="1" applyAlignment="1">
      <alignment vertical="center"/>
    </xf>
    <xf numFmtId="0" fontId="51" fillId="0" borderId="39" xfId="0" applyFont="1" applyFill="1" applyBorder="1" applyAlignment="1">
      <alignment vertical="center"/>
    </xf>
    <xf numFmtId="0" fontId="51" fillId="0" borderId="18" xfId="0" applyFont="1" applyFill="1" applyBorder="1" applyAlignment="1">
      <alignment vertical="center"/>
    </xf>
    <xf numFmtId="0" fontId="51" fillId="0" borderId="55" xfId="0" applyFont="1" applyFill="1" applyBorder="1" applyAlignment="1">
      <alignment horizontal="center" vertical="center"/>
    </xf>
    <xf numFmtId="0" fontId="51" fillId="0" borderId="52" xfId="0" applyFont="1" applyFill="1" applyBorder="1" applyAlignment="1">
      <alignment horizontal="center" vertical="center"/>
    </xf>
    <xf numFmtId="0" fontId="51" fillId="2" borderId="55" xfId="0" applyFont="1" applyFill="1" applyBorder="1" applyAlignment="1">
      <alignment horizontal="center" vertical="center"/>
    </xf>
    <xf numFmtId="0" fontId="51" fillId="2" borderId="52" xfId="0" applyFont="1" applyFill="1" applyBorder="1" applyAlignment="1">
      <alignment horizontal="center" vertical="center"/>
    </xf>
    <xf numFmtId="0" fontId="51" fillId="2" borderId="83" xfId="0" applyFont="1" applyFill="1" applyBorder="1" applyAlignment="1" applyProtection="1">
      <alignment horizontal="center" vertical="center" wrapText="1"/>
      <protection locked="0"/>
    </xf>
    <xf numFmtId="0" fontId="51" fillId="2" borderId="84" xfId="0" applyFont="1" applyFill="1" applyBorder="1" applyAlignment="1" applyProtection="1">
      <alignment horizontal="center" vertical="center" wrapText="1"/>
      <protection locked="0"/>
    </xf>
    <xf numFmtId="167" fontId="51" fillId="0" borderId="55" xfId="0" applyNumberFormat="1" applyFont="1" applyFill="1" applyBorder="1" applyAlignment="1">
      <alignment horizontal="center" vertical="center"/>
    </xf>
    <xf numFmtId="167" fontId="51" fillId="0" borderId="52" xfId="0" applyNumberFormat="1" applyFont="1" applyFill="1" applyBorder="1" applyAlignment="1">
      <alignment horizontal="center" vertical="center"/>
    </xf>
    <xf numFmtId="0" fontId="51" fillId="0" borderId="83" xfId="0" applyFont="1" applyFill="1" applyBorder="1" applyAlignment="1">
      <alignment horizontal="center" vertical="center"/>
    </xf>
    <xf numFmtId="0" fontId="58" fillId="0" borderId="54" xfId="0" applyFont="1" applyFill="1" applyBorder="1" applyAlignment="1">
      <alignment horizontal="center" vertical="center"/>
    </xf>
    <xf numFmtId="0" fontId="52" fillId="0" borderId="58" xfId="0" applyFont="1" applyFill="1" applyBorder="1" applyAlignment="1">
      <alignment horizontal="center" vertical="center" textRotation="90" wrapText="1"/>
    </xf>
    <xf numFmtId="0" fontId="52" fillId="0" borderId="2" xfId="0" applyFont="1" applyFill="1" applyBorder="1" applyAlignment="1">
      <alignment horizontal="center" vertical="center" textRotation="90" wrapText="1"/>
    </xf>
    <xf numFmtId="0" fontId="52" fillId="0" borderId="58" xfId="0" applyFont="1" applyFill="1" applyBorder="1" applyAlignment="1">
      <alignment horizontal="center" vertical="center" textRotation="90"/>
    </xf>
    <xf numFmtId="0" fontId="52" fillId="0" borderId="2" xfId="0" applyFont="1" applyFill="1" applyBorder="1" applyAlignment="1">
      <alignment horizontal="center" vertical="center" textRotation="90"/>
    </xf>
    <xf numFmtId="0" fontId="52" fillId="0" borderId="77" xfId="0" applyFont="1" applyFill="1" applyBorder="1" applyAlignment="1">
      <alignment horizontal="center" vertical="center" textRotation="90"/>
    </xf>
    <xf numFmtId="0" fontId="52" fillId="0" borderId="73" xfId="0" applyFont="1" applyFill="1" applyBorder="1" applyAlignment="1">
      <alignment horizontal="center" vertical="center" textRotation="90"/>
    </xf>
    <xf numFmtId="0" fontId="53" fillId="0" borderId="84" xfId="0" applyFont="1" applyFill="1" applyBorder="1" applyAlignment="1">
      <alignment vertical="center"/>
    </xf>
    <xf numFmtId="0" fontId="53" fillId="0" borderId="85" xfId="0" applyFont="1" applyFill="1" applyBorder="1" applyAlignme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 textRotation="90"/>
    </xf>
    <xf numFmtId="0" fontId="52" fillId="0" borderId="59" xfId="0" applyFont="1" applyFill="1" applyBorder="1" applyAlignment="1">
      <alignment horizontal="center" vertical="center" textRotation="90"/>
    </xf>
    <xf numFmtId="0" fontId="52" fillId="0" borderId="91" xfId="0" applyFont="1" applyFill="1" applyBorder="1" applyAlignment="1">
      <alignment horizontal="center" vertical="center" textRotation="90"/>
    </xf>
    <xf numFmtId="0" fontId="51" fillId="0" borderId="84" xfId="0" applyFont="1" applyFill="1" applyBorder="1" applyAlignment="1">
      <alignment horizontal="center" vertical="center"/>
    </xf>
    <xf numFmtId="0" fontId="51" fillId="0" borderId="83" xfId="0" applyFont="1" applyFill="1" applyBorder="1" applyAlignment="1" applyProtection="1">
      <alignment horizontal="right" vertical="center" wrapText="1"/>
      <protection locked="0"/>
    </xf>
    <xf numFmtId="0" fontId="51" fillId="0" borderId="54" xfId="0" applyFont="1" applyFill="1" applyBorder="1" applyAlignment="1" applyProtection="1">
      <alignment horizontal="right" vertical="center" wrapText="1"/>
      <protection locked="0"/>
    </xf>
    <xf numFmtId="0" fontId="52" fillId="0" borderId="59" xfId="0" applyFont="1" applyFill="1" applyBorder="1" applyAlignment="1">
      <alignment horizontal="center" vertical="center" textRotation="90" wrapText="1"/>
    </xf>
    <xf numFmtId="0" fontId="52" fillId="0" borderId="3" xfId="0" applyFont="1" applyFill="1" applyBorder="1" applyAlignment="1">
      <alignment horizontal="center" vertical="center" textRotation="90" wrapText="1"/>
    </xf>
    <xf numFmtId="0" fontId="52" fillId="0" borderId="68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0" fontId="52" fillId="0" borderId="61" xfId="0" applyFont="1" applyFill="1" applyBorder="1" applyAlignment="1">
      <alignment horizontal="center" vertical="center" textRotation="90"/>
    </xf>
    <xf numFmtId="0" fontId="52" fillId="0" borderId="13" xfId="0" applyFont="1" applyFill="1" applyBorder="1" applyAlignment="1">
      <alignment horizontal="center" vertical="center" textRotation="90"/>
    </xf>
    <xf numFmtId="0" fontId="52" fillId="0" borderId="8" xfId="0" applyFont="1" applyFill="1" applyBorder="1" applyAlignment="1">
      <alignment horizontal="center" vertical="center" textRotation="90" wrapText="1"/>
    </xf>
    <xf numFmtId="0" fontId="51" fillId="2" borderId="83" xfId="0" applyFont="1" applyFill="1" applyBorder="1" applyAlignment="1">
      <alignment horizontal="center" vertical="center"/>
    </xf>
    <xf numFmtId="0" fontId="51" fillId="2" borderId="84" xfId="0" applyFont="1" applyFill="1" applyBorder="1" applyAlignment="1">
      <alignment horizontal="center" vertical="center"/>
    </xf>
    <xf numFmtId="0" fontId="52" fillId="0" borderId="88" xfId="0" applyFont="1" applyFill="1" applyBorder="1" applyAlignment="1">
      <alignment horizontal="center" vertical="center" textRotation="90" wrapText="1"/>
    </xf>
    <xf numFmtId="0" fontId="52" fillId="0" borderId="89" xfId="0" applyFont="1" applyFill="1" applyBorder="1" applyAlignment="1">
      <alignment horizontal="center" vertical="center" textRotation="90" wrapText="1"/>
    </xf>
    <xf numFmtId="0" fontId="52" fillId="0" borderId="92" xfId="0" applyFont="1" applyFill="1" applyBorder="1" applyAlignment="1">
      <alignment horizontal="center" vertical="center" textRotation="90" wrapText="1"/>
    </xf>
    <xf numFmtId="0" fontId="52" fillId="0" borderId="0" xfId="4" applyFont="1" applyFill="1" applyAlignment="1">
      <alignment horizontal="left" wrapText="1"/>
    </xf>
    <xf numFmtId="0" fontId="39" fillId="0" borderId="0" xfId="0" applyFont="1" applyFill="1" applyAlignment="1">
      <alignment horizontal="center"/>
    </xf>
    <xf numFmtId="0" fontId="37" fillId="0" borderId="93" xfId="8" applyFont="1" applyFill="1" applyBorder="1" applyAlignment="1" applyProtection="1">
      <alignment horizontal="center" vertical="center" wrapText="1"/>
    </xf>
    <xf numFmtId="0" fontId="37" fillId="0" borderId="70" xfId="8" applyFont="1" applyFill="1" applyBorder="1" applyAlignment="1" applyProtection="1">
      <alignment horizontal="center" vertical="center" wrapText="1"/>
    </xf>
    <xf numFmtId="0" fontId="5" fillId="0" borderId="70" xfId="8" applyFont="1" applyFill="1" applyBorder="1" applyAlignment="1" applyProtection="1">
      <alignment horizontal="center" vertical="center" wrapText="1"/>
    </xf>
    <xf numFmtId="0" fontId="5" fillId="0" borderId="30" xfId="8" applyFont="1" applyFill="1" applyBorder="1" applyAlignment="1" applyProtection="1">
      <alignment horizontal="center" vertical="center" wrapText="1"/>
    </xf>
    <xf numFmtId="0" fontId="31" fillId="0" borderId="83" xfId="8" applyFont="1" applyFill="1" applyBorder="1" applyAlignment="1" applyProtection="1">
      <alignment horizontal="center" vertical="center"/>
    </xf>
    <xf numFmtId="0" fontId="0" fillId="0" borderId="84" xfId="0" applyFill="1" applyBorder="1" applyAlignment="1"/>
    <xf numFmtId="0" fontId="0" fillId="0" borderId="84" xfId="0" applyFill="1" applyBorder="1" applyAlignment="1">
      <alignment vertical="center"/>
    </xf>
    <xf numFmtId="0" fontId="0" fillId="0" borderId="85" xfId="0" applyFill="1" applyBorder="1" applyAlignment="1">
      <alignment vertical="center"/>
    </xf>
    <xf numFmtId="0" fontId="48" fillId="0" borderId="84" xfId="0" applyFont="1" applyFill="1" applyBorder="1" applyAlignment="1">
      <alignment vertical="center"/>
    </xf>
    <xf numFmtId="0" fontId="0" fillId="0" borderId="85" xfId="0" applyFill="1" applyBorder="1" applyAlignment="1"/>
    <xf numFmtId="0" fontId="31" fillId="0" borderId="84" xfId="8" applyFont="1" applyFill="1" applyBorder="1" applyAlignment="1" applyProtection="1">
      <alignment horizontal="center" vertical="center"/>
    </xf>
    <xf numFmtId="0" fontId="48" fillId="0" borderId="85" xfId="0" applyFont="1" applyFill="1" applyBorder="1" applyAlignment="1">
      <alignment vertical="center"/>
    </xf>
    <xf numFmtId="0" fontId="35" fillId="0" borderId="76" xfId="0" applyFont="1" applyFill="1" applyBorder="1" applyAlignment="1">
      <alignment horizontal="center" vertical="center" textRotation="90" wrapText="1"/>
    </xf>
    <xf numFmtId="0" fontId="35" fillId="0" borderId="78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1" fillId="0" borderId="71" xfId="0" applyFont="1" applyFill="1" applyBorder="1" applyAlignment="1">
      <alignment horizontal="left" vertical="center"/>
    </xf>
    <xf numFmtId="0" fontId="31" fillId="0" borderId="68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34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12" xfId="0" applyFont="1" applyFill="1" applyBorder="1" applyAlignment="1">
      <alignment horizontal="center" vertical="center" textRotation="90" wrapText="1"/>
    </xf>
    <xf numFmtId="0" fontId="35" fillId="0" borderId="37" xfId="0" applyFont="1" applyFill="1" applyBorder="1" applyAlignment="1">
      <alignment horizontal="center" vertical="center" textRotation="90" wrapText="1"/>
    </xf>
    <xf numFmtId="0" fontId="35" fillId="0" borderId="82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76" xfId="0" applyFont="1" applyFill="1" applyBorder="1" applyAlignment="1">
      <alignment horizontal="center" vertical="center" textRotation="90"/>
    </xf>
    <xf numFmtId="0" fontId="35" fillId="0" borderId="11" xfId="0" applyFont="1" applyFill="1" applyBorder="1" applyAlignment="1">
      <alignment horizontal="center" vertical="center" textRotation="90"/>
    </xf>
    <xf numFmtId="0" fontId="35" fillId="0" borderId="78" xfId="0" applyFont="1" applyFill="1" applyBorder="1" applyAlignment="1">
      <alignment horizontal="center" vertical="center" textRotation="90"/>
    </xf>
    <xf numFmtId="0" fontId="35" fillId="0" borderId="79" xfId="0" applyFont="1" applyFill="1" applyBorder="1" applyAlignment="1">
      <alignment horizontal="center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/>
    </xf>
    <xf numFmtId="0" fontId="35" fillId="0" borderId="12" xfId="0" applyFont="1" applyFill="1" applyBorder="1" applyAlignment="1">
      <alignment horizontal="center" vertical="center" textRotation="90"/>
    </xf>
    <xf numFmtId="0" fontId="10" fillId="0" borderId="59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37" fillId="0" borderId="25" xfId="0" applyFont="1" applyFill="1" applyBorder="1" applyAlignment="1">
      <alignment horizontal="center"/>
    </xf>
    <xf numFmtId="0" fontId="31" fillId="0" borderId="34" xfId="0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1" fillId="0" borderId="97" xfId="0" applyFont="1" applyFill="1" applyBorder="1" applyAlignment="1">
      <alignment horizontal="left" vertical="center" wrapText="1"/>
    </xf>
    <xf numFmtId="0" fontId="31" fillId="0" borderId="96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31" fillId="0" borderId="61" xfId="0" applyFont="1" applyFill="1" applyBorder="1" applyAlignment="1" applyProtection="1">
      <alignment horizontal="center" vertical="center" wrapText="1"/>
      <protection locked="0"/>
    </xf>
    <xf numFmtId="0" fontId="31" fillId="0" borderId="59" xfId="0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/>
    <xf numFmtId="0" fontId="0" fillId="0" borderId="20" xfId="0" applyFill="1" applyBorder="1" applyAlignment="1"/>
    <xf numFmtId="0" fontId="31" fillId="0" borderId="96" xfId="0" applyFont="1" applyFill="1" applyBorder="1" applyAlignment="1">
      <alignment horizontal="center" vertical="center"/>
    </xf>
    <xf numFmtId="0" fontId="31" fillId="0" borderId="95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0" fillId="0" borderId="27" xfId="0" applyFill="1" applyBorder="1" applyAlignment="1"/>
    <xf numFmtId="0" fontId="37" fillId="5" borderId="10" xfId="0" applyFont="1" applyFill="1" applyBorder="1" applyAlignment="1">
      <alignment horizontal="center" vertical="center" textRotation="90" wrapText="1"/>
    </xf>
    <xf numFmtId="0" fontId="37" fillId="5" borderId="17" xfId="0" applyFont="1" applyFill="1" applyBorder="1" applyAlignment="1">
      <alignment horizontal="center" vertical="center" textRotation="90" wrapText="1"/>
    </xf>
    <xf numFmtId="1" fontId="31" fillId="0" borderId="0" xfId="0" applyNumberFormat="1" applyFont="1" applyFill="1" applyAlignment="1">
      <alignment horizontal="center" vertical="center" wrapText="1"/>
    </xf>
    <xf numFmtId="1" fontId="31" fillId="0" borderId="22" xfId="0" applyNumberFormat="1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textRotation="90" wrapText="1"/>
    </xf>
    <xf numFmtId="0" fontId="37" fillId="0" borderId="17" xfId="0" applyFont="1" applyFill="1" applyBorder="1" applyAlignment="1">
      <alignment horizontal="center" vertical="center" textRotation="90" wrapText="1"/>
    </xf>
    <xf numFmtId="0" fontId="31" fillId="2" borderId="76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0" fontId="31" fillId="2" borderId="34" xfId="0" applyFont="1" applyFill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1" fontId="68" fillId="0" borderId="126" xfId="0" applyNumberFormat="1" applyFont="1" applyBorder="1" applyAlignment="1">
      <alignment horizontal="center" vertical="center"/>
    </xf>
    <xf numFmtId="2" fontId="54" fillId="0" borderId="75" xfId="0" applyNumberFormat="1" applyFont="1" applyFill="1" applyBorder="1" applyAlignment="1" applyProtection="1">
      <alignment horizontal="left" vertical="center" wrapText="1"/>
      <protection locked="0"/>
    </xf>
    <xf numFmtId="2" fontId="54" fillId="0" borderId="56" xfId="0" applyNumberFormat="1" applyFont="1" applyFill="1" applyBorder="1" applyAlignment="1" applyProtection="1">
      <alignment horizontal="left" vertical="center" wrapText="1"/>
      <protection locked="0"/>
    </xf>
    <xf numFmtId="2" fontId="54" fillId="0" borderId="67" xfId="0" applyNumberFormat="1" applyFont="1" applyFill="1" applyBorder="1" applyAlignment="1" applyProtection="1">
      <alignment horizontal="left" vertical="center" wrapText="1"/>
      <protection locked="0"/>
    </xf>
    <xf numFmtId="0" fontId="55" fillId="2" borderId="77" xfId="0" applyFont="1" applyFill="1" applyBorder="1" applyAlignment="1" applyProtection="1">
      <alignment horizontal="center" vertical="center" wrapText="1"/>
      <protection locked="0"/>
    </xf>
    <xf numFmtId="0" fontId="55" fillId="2" borderId="73" xfId="0" applyFont="1" applyFill="1" applyBorder="1" applyAlignment="1" applyProtection="1">
      <alignment horizontal="center" vertical="center" wrapText="1"/>
      <protection locked="0"/>
    </xf>
    <xf numFmtId="0" fontId="55" fillId="2" borderId="94" xfId="0" applyFont="1" applyFill="1" applyBorder="1" applyAlignment="1" applyProtection="1">
      <alignment horizontal="center" vertical="center" wrapText="1"/>
      <protection locked="0"/>
    </xf>
    <xf numFmtId="167" fontId="54" fillId="2" borderId="73" xfId="0" applyNumberFormat="1" applyFont="1" applyFill="1" applyBorder="1" applyAlignment="1" applyProtection="1">
      <alignment horizontal="center" vertical="center"/>
      <protection locked="0"/>
    </xf>
    <xf numFmtId="0" fontId="51" fillId="0" borderId="89" xfId="0" applyFont="1" applyFill="1" applyBorder="1" applyAlignment="1" applyProtection="1">
      <alignment horizontal="center" vertical="center" wrapText="1"/>
      <protection locked="0"/>
    </xf>
    <xf numFmtId="167" fontId="54" fillId="0" borderId="73" xfId="0" applyNumberFormat="1" applyFont="1" applyFill="1" applyBorder="1" applyAlignment="1" applyProtection="1">
      <alignment horizontal="center" vertical="center"/>
      <protection locked="0"/>
    </xf>
    <xf numFmtId="0" fontId="51" fillId="0" borderId="15" xfId="0" applyFont="1" applyFill="1" applyBorder="1" applyAlignment="1">
      <alignment horizontal="left" vertical="center" wrapText="1"/>
    </xf>
    <xf numFmtId="1" fontId="51" fillId="0" borderId="63" xfId="0" applyNumberFormat="1" applyFont="1" applyFill="1" applyBorder="1" applyAlignment="1">
      <alignment horizontal="center" vertical="center"/>
    </xf>
    <xf numFmtId="1" fontId="54" fillId="0" borderId="62" xfId="0" applyNumberFormat="1" applyFont="1" applyFill="1" applyBorder="1" applyAlignment="1" applyProtection="1">
      <alignment horizontal="center" vertical="center"/>
      <protection locked="0"/>
    </xf>
    <xf numFmtId="164" fontId="51" fillId="0" borderId="20" xfId="0" applyNumberFormat="1" applyFont="1" applyFill="1" applyBorder="1" applyAlignment="1">
      <alignment horizontal="center" vertical="center"/>
    </xf>
    <xf numFmtId="164" fontId="51" fillId="0" borderId="33" xfId="0" applyNumberFormat="1" applyFont="1" applyFill="1" applyBorder="1" applyAlignment="1">
      <alignment horizontal="center" vertical="center"/>
    </xf>
    <xf numFmtId="164" fontId="51" fillId="0" borderId="28" xfId="0" applyNumberFormat="1" applyFont="1" applyFill="1" applyBorder="1" applyAlignment="1">
      <alignment horizontal="center" vertical="center"/>
    </xf>
    <xf numFmtId="167" fontId="54" fillId="0" borderId="36" xfId="0" applyNumberFormat="1" applyFont="1" applyFill="1" applyBorder="1" applyAlignment="1" applyProtection="1">
      <alignment horizontal="center" vertical="center"/>
      <protection locked="0"/>
    </xf>
    <xf numFmtId="0" fontId="54" fillId="0" borderId="12" xfId="0" applyFont="1" applyFill="1" applyBorder="1" applyAlignment="1">
      <alignment horizontal="left" vertical="center" wrapText="1"/>
    </xf>
    <xf numFmtId="0" fontId="51" fillId="0" borderId="12" xfId="0" applyFont="1" applyFill="1" applyBorder="1" applyAlignment="1">
      <alignment horizontal="left" vertical="center"/>
    </xf>
    <xf numFmtId="0" fontId="51" fillId="0" borderId="12" xfId="0" applyFont="1" applyFill="1" applyBorder="1" applyAlignment="1">
      <alignment horizontal="center" vertical="center"/>
    </xf>
    <xf numFmtId="0" fontId="51" fillId="0" borderId="76" xfId="0" applyFont="1" applyFill="1" applyBorder="1" applyAlignment="1">
      <alignment horizontal="center" vertical="center"/>
    </xf>
    <xf numFmtId="1" fontId="51" fillId="0" borderId="12" xfId="0" applyNumberFormat="1" applyFont="1" applyFill="1" applyBorder="1" applyAlignment="1">
      <alignment horizontal="center" vertical="center"/>
    </xf>
    <xf numFmtId="1" fontId="51" fillId="0" borderId="76" xfId="0" applyNumberFormat="1" applyFont="1" applyFill="1" applyBorder="1" applyAlignment="1">
      <alignment horizontal="center" vertical="center"/>
    </xf>
    <xf numFmtId="1" fontId="51" fillId="0" borderId="11" xfId="0" applyNumberFormat="1" applyFont="1" applyFill="1" applyBorder="1" applyAlignment="1">
      <alignment horizontal="center" vertical="center"/>
    </xf>
    <xf numFmtId="1" fontId="51" fillId="0" borderId="37" xfId="0" applyNumberFormat="1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left" vertical="center" wrapText="1"/>
    </xf>
    <xf numFmtId="0" fontId="51" fillId="0" borderId="18" xfId="0" applyFont="1" applyFill="1" applyBorder="1" applyAlignment="1">
      <alignment horizontal="left" vertical="center"/>
    </xf>
    <xf numFmtId="0" fontId="51" fillId="0" borderId="18" xfId="0" applyFont="1" applyFill="1" applyBorder="1" applyAlignment="1">
      <alignment horizontal="center" vertical="center"/>
    </xf>
    <xf numFmtId="0" fontId="51" fillId="0" borderId="74" xfId="0" applyFont="1" applyFill="1" applyBorder="1" applyAlignment="1">
      <alignment horizontal="center" vertical="center"/>
    </xf>
    <xf numFmtId="0" fontId="51" fillId="0" borderId="62" xfId="0" applyFont="1" applyFill="1" applyBorder="1" applyAlignment="1" applyProtection="1">
      <alignment horizontal="center" vertical="center" wrapText="1"/>
      <protection locked="0"/>
    </xf>
    <xf numFmtId="1" fontId="54" fillId="0" borderId="17" xfId="0" applyNumberFormat="1" applyFont="1" applyFill="1" applyBorder="1" applyAlignment="1">
      <alignment horizontal="center" vertical="center"/>
    </xf>
    <xf numFmtId="1" fontId="51" fillId="0" borderId="18" xfId="0" applyNumberFormat="1" applyFont="1" applyFill="1" applyBorder="1" applyAlignment="1">
      <alignment horizontal="center" vertical="center"/>
    </xf>
    <xf numFmtId="1" fontId="51" fillId="0" borderId="74" xfId="0" applyNumberFormat="1" applyFont="1" applyFill="1" applyBorder="1" applyAlignment="1">
      <alignment horizontal="center" vertical="center"/>
    </xf>
    <xf numFmtId="1" fontId="51" fillId="0" borderId="17" xfId="0" applyNumberFormat="1" applyFont="1" applyFill="1" applyBorder="1" applyAlignment="1">
      <alignment horizontal="center" vertical="center"/>
    </xf>
    <xf numFmtId="1" fontId="51" fillId="0" borderId="25" xfId="0" applyNumberFormat="1" applyFont="1" applyFill="1" applyBorder="1" applyAlignment="1">
      <alignment horizontal="center" vertical="center"/>
    </xf>
    <xf numFmtId="0" fontId="54" fillId="2" borderId="15" xfId="0" applyFont="1" applyFill="1" applyBorder="1" applyAlignment="1">
      <alignment horizontal="center" vertical="center"/>
    </xf>
    <xf numFmtId="0" fontId="54" fillId="2" borderId="36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horizontal="center" vertical="center"/>
    </xf>
    <xf numFmtId="0" fontId="54" fillId="2" borderId="37" xfId="0" applyFont="1" applyFill="1" applyBorder="1" applyAlignment="1">
      <alignment horizontal="center" vertical="center"/>
    </xf>
    <xf numFmtId="0" fontId="54" fillId="2" borderId="39" xfId="0" applyFont="1" applyFill="1" applyBorder="1" applyAlignment="1">
      <alignment horizontal="center" vertical="center"/>
    </xf>
    <xf numFmtId="0" fontId="54" fillId="2" borderId="25" xfId="0" applyFont="1" applyFill="1" applyBorder="1" applyAlignment="1">
      <alignment horizontal="center" vertical="center"/>
    </xf>
    <xf numFmtId="0" fontId="72" fillId="2" borderId="106" xfId="0" applyFont="1" applyFill="1" applyBorder="1" applyAlignment="1">
      <alignment horizontal="center" vertical="center"/>
    </xf>
    <xf numFmtId="0" fontId="68" fillId="0" borderId="98" xfId="0" applyFont="1" applyFill="1" applyBorder="1" applyAlignment="1">
      <alignment horizontal="center" vertical="center"/>
    </xf>
    <xf numFmtId="0" fontId="68" fillId="0" borderId="105" xfId="0" applyFont="1" applyFill="1" applyBorder="1" applyAlignment="1">
      <alignment horizontal="center" vertical="center"/>
    </xf>
    <xf numFmtId="0" fontId="51" fillId="2" borderId="48" xfId="0" applyFont="1" applyFill="1" applyBorder="1" applyAlignment="1" applyProtection="1">
      <alignment horizontal="center" vertical="center" wrapText="1"/>
      <protection locked="0"/>
    </xf>
    <xf numFmtId="1" fontId="51" fillId="0" borderId="89" xfId="0" applyNumberFormat="1" applyFont="1" applyFill="1" applyBorder="1" applyAlignment="1">
      <alignment horizontal="center" vertical="center"/>
    </xf>
    <xf numFmtId="1" fontId="54" fillId="0" borderId="14" xfId="0" applyNumberFormat="1" applyFont="1" applyFill="1" applyBorder="1" applyAlignment="1">
      <alignment horizontal="center" vertical="center"/>
    </xf>
    <xf numFmtId="1" fontId="54" fillId="0" borderId="22" xfId="0" applyNumberFormat="1" applyFont="1" applyFill="1" applyBorder="1" applyAlignment="1">
      <alignment horizontal="center" vertical="center"/>
    </xf>
    <xf numFmtId="1" fontId="54" fillId="0" borderId="19" xfId="0" applyNumberFormat="1" applyFont="1" applyFill="1" applyBorder="1" applyAlignment="1">
      <alignment horizontal="center" vertical="center"/>
    </xf>
    <xf numFmtId="0" fontId="54" fillId="0" borderId="11" xfId="0" applyFont="1" applyFill="1" applyBorder="1" applyAlignment="1" applyProtection="1">
      <alignment horizontal="center" vertical="center" wrapText="1"/>
      <protection locked="0"/>
    </xf>
    <xf numFmtId="1" fontId="54" fillId="0" borderId="59" xfId="0" applyNumberFormat="1" applyFont="1" applyFill="1" applyBorder="1" applyAlignment="1">
      <alignment horizontal="center" vertical="center"/>
    </xf>
    <xf numFmtId="0" fontId="51" fillId="2" borderId="75" xfId="0" applyFont="1" applyFill="1" applyBorder="1" applyAlignment="1" applyProtection="1">
      <alignment horizontal="center" vertical="center" wrapText="1"/>
      <protection locked="0"/>
    </xf>
    <xf numFmtId="0" fontId="51" fillId="2" borderId="56" xfId="0" applyFont="1" applyFill="1" applyBorder="1" applyAlignment="1" applyProtection="1">
      <alignment horizontal="center" vertical="center" wrapText="1"/>
      <protection locked="0"/>
    </xf>
    <xf numFmtId="0" fontId="51" fillId="2" borderId="67" xfId="0" applyFont="1" applyFill="1" applyBorder="1" applyAlignment="1" applyProtection="1">
      <alignment horizontal="center" vertical="center" wrapText="1"/>
      <protection locked="0"/>
    </xf>
    <xf numFmtId="0" fontId="73" fillId="0" borderId="0" xfId="4" applyFont="1" applyFill="1" applyBorder="1" applyAlignment="1">
      <alignment horizontal="left"/>
    </xf>
    <xf numFmtId="0" fontId="73" fillId="0" borderId="0" xfId="4" applyFont="1" applyFill="1" applyBorder="1" applyAlignment="1">
      <alignment horizontal="left" vertical="top" wrapText="1"/>
    </xf>
    <xf numFmtId="0" fontId="68" fillId="0" borderId="127" xfId="0" applyFont="1" applyBorder="1" applyAlignment="1">
      <alignment vertical="center"/>
    </xf>
    <xf numFmtId="0" fontId="68" fillId="0" borderId="127" xfId="0" applyFont="1" applyBorder="1" applyAlignment="1">
      <alignment horizontal="center" vertical="center"/>
    </xf>
    <xf numFmtId="0" fontId="68" fillId="0" borderId="128" xfId="0" applyFont="1" applyBorder="1" applyAlignment="1">
      <alignment horizontal="center" vertical="center"/>
    </xf>
    <xf numFmtId="0" fontId="72" fillId="0" borderId="65" xfId="0" applyFont="1" applyBorder="1" applyAlignment="1">
      <alignment horizontal="center" vertical="center"/>
    </xf>
    <xf numFmtId="0" fontId="68" fillId="0" borderId="129" xfId="0" applyFont="1" applyBorder="1" applyAlignment="1">
      <alignment horizontal="center" vertical="center"/>
    </xf>
    <xf numFmtId="1" fontId="72" fillId="0" borderId="128" xfId="0" applyNumberFormat="1" applyFont="1" applyBorder="1" applyAlignment="1">
      <alignment horizontal="center" vertical="center"/>
    </xf>
    <xf numFmtId="1" fontId="68" fillId="0" borderId="127" xfId="0" applyNumberFormat="1" applyFont="1" applyBorder="1" applyAlignment="1">
      <alignment horizontal="center" vertical="center"/>
    </xf>
    <xf numFmtId="1" fontId="68" fillId="0" borderId="130" xfId="0" applyNumberFormat="1" applyFont="1" applyBorder="1" applyAlignment="1">
      <alignment horizontal="center" vertical="center"/>
    </xf>
    <xf numFmtId="0" fontId="68" fillId="0" borderId="130" xfId="0" applyFont="1" applyBorder="1" applyAlignment="1">
      <alignment horizontal="center" vertical="center"/>
    </xf>
    <xf numFmtId="167" fontId="54" fillId="2" borderId="55" xfId="0" applyNumberFormat="1" applyFont="1" applyFill="1" applyBorder="1" applyAlignment="1" applyProtection="1">
      <alignment horizontal="center" vertical="center"/>
      <protection locked="0"/>
    </xf>
    <xf numFmtId="0" fontId="54" fillId="2" borderId="52" xfId="0" applyFont="1" applyFill="1" applyBorder="1" applyAlignment="1">
      <alignment horizontal="left" vertical="center" wrapText="1"/>
    </xf>
    <xf numFmtId="0" fontId="51" fillId="0" borderId="52" xfId="0" applyFont="1" applyFill="1" applyBorder="1" applyAlignment="1">
      <alignment horizontal="left" vertical="center"/>
    </xf>
    <xf numFmtId="0" fontId="54" fillId="0" borderId="52" xfId="0" applyFont="1" applyFill="1" applyBorder="1" applyAlignment="1">
      <alignment horizontal="center" vertical="center"/>
    </xf>
    <xf numFmtId="0" fontId="51" fillId="2" borderId="40" xfId="0" applyFont="1" applyFill="1" applyBorder="1" applyAlignment="1" applyProtection="1">
      <alignment horizontal="center" vertical="center" wrapText="1"/>
      <protection locked="0"/>
    </xf>
    <xf numFmtId="1" fontId="54" fillId="0" borderId="54" xfId="0" applyNumberFormat="1" applyFont="1" applyFill="1" applyBorder="1" applyAlignment="1">
      <alignment horizontal="center" vertical="center"/>
    </xf>
    <xf numFmtId="1" fontId="54" fillId="0" borderId="40" xfId="0" applyNumberFormat="1" applyFont="1" applyFill="1" applyBorder="1" applyAlignment="1" applyProtection="1">
      <alignment horizontal="center" vertical="center"/>
      <protection locked="0"/>
    </xf>
    <xf numFmtId="2" fontId="54" fillId="2" borderId="64" xfId="0" applyNumberFormat="1" applyFont="1" applyFill="1" applyBorder="1" applyAlignment="1" applyProtection="1">
      <alignment horizontal="left" vertical="center" wrapText="1"/>
      <protection locked="0"/>
    </xf>
    <xf numFmtId="0" fontId="51" fillId="2" borderId="43" xfId="0" applyFont="1" applyFill="1" applyBorder="1" applyAlignment="1" applyProtection="1">
      <alignment horizontal="center" vertical="center" wrapText="1"/>
      <protection locked="0"/>
    </xf>
    <xf numFmtId="0" fontId="55" fillId="2" borderId="10" xfId="5" applyFont="1" applyFill="1" applyBorder="1" applyAlignment="1">
      <alignment horizontal="center" vertical="center"/>
      <protection locked="0"/>
    </xf>
    <xf numFmtId="167" fontId="54" fillId="0" borderId="94" xfId="0" applyNumberFormat="1" applyFont="1" applyFill="1" applyBorder="1" applyAlignment="1" applyProtection="1">
      <alignment horizontal="center" vertical="center"/>
      <protection locked="0"/>
    </xf>
    <xf numFmtId="1" fontId="54" fillId="0" borderId="33" xfId="0" applyNumberFormat="1" applyFont="1" applyFill="1" applyBorder="1" applyAlignment="1">
      <alignment horizontal="center" vertical="center"/>
    </xf>
    <xf numFmtId="1" fontId="54" fillId="0" borderId="16" xfId="0" applyNumberFormat="1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center" vertical="center"/>
    </xf>
    <xf numFmtId="0" fontId="68" fillId="0" borderId="119" xfId="0" applyFont="1" applyBorder="1" applyAlignment="1">
      <alignment vertical="center"/>
    </xf>
    <xf numFmtId="0" fontId="68" fillId="0" borderId="131" xfId="0" applyFont="1" applyBorder="1" applyAlignment="1">
      <alignment vertical="center"/>
    </xf>
    <xf numFmtId="0" fontId="68" fillId="0" borderId="131" xfId="0" applyFont="1" applyBorder="1" applyAlignment="1">
      <alignment horizontal="center" vertical="center"/>
    </xf>
    <xf numFmtId="0" fontId="68" fillId="0" borderId="132" xfId="0" applyFont="1" applyBorder="1" applyAlignment="1">
      <alignment horizontal="center" vertical="center"/>
    </xf>
    <xf numFmtId="0" fontId="72" fillId="0" borderId="62" xfId="0" applyFont="1" applyBorder="1" applyAlignment="1">
      <alignment horizontal="center" vertical="center"/>
    </xf>
    <xf numFmtId="0" fontId="68" fillId="0" borderId="133" xfId="0" applyFont="1" applyBorder="1" applyAlignment="1">
      <alignment horizontal="center" vertical="center"/>
    </xf>
    <xf numFmtId="0" fontId="68" fillId="0" borderId="134" xfId="0" applyFont="1" applyBorder="1" applyAlignment="1">
      <alignment horizontal="center" vertical="center"/>
    </xf>
    <xf numFmtId="0" fontId="54" fillId="0" borderId="2" xfId="0" applyFont="1" applyFill="1" applyBorder="1" applyAlignment="1">
      <alignment horizontal="left" vertical="center" wrapText="1"/>
    </xf>
    <xf numFmtId="0" fontId="51" fillId="0" borderId="58" xfId="0" applyFont="1" applyFill="1" applyBorder="1" applyAlignment="1">
      <alignment horizontal="left" vertical="center"/>
    </xf>
    <xf numFmtId="0" fontId="51" fillId="0" borderId="58" xfId="0" applyFont="1" applyFill="1" applyBorder="1" applyAlignment="1">
      <alignment horizontal="center" vertical="center"/>
    </xf>
    <xf numFmtId="0" fontId="51" fillId="0" borderId="61" xfId="0" applyFont="1" applyFill="1" applyBorder="1" applyAlignment="1">
      <alignment horizontal="center" vertical="center"/>
    </xf>
    <xf numFmtId="1" fontId="51" fillId="0" borderId="61" xfId="0" applyNumberFormat="1" applyFont="1" applyFill="1" applyBorder="1" applyAlignment="1">
      <alignment horizontal="center" vertical="center"/>
    </xf>
    <xf numFmtId="1" fontId="51" fillId="0" borderId="59" xfId="0" applyNumberFormat="1" applyFont="1" applyFill="1" applyBorder="1" applyAlignment="1">
      <alignment horizontal="center" vertical="center"/>
    </xf>
    <xf numFmtId="1" fontId="51" fillId="0" borderId="69" xfId="0" applyNumberFormat="1" applyFont="1" applyFill="1" applyBorder="1" applyAlignment="1">
      <alignment horizontal="center" vertical="center"/>
    </xf>
    <xf numFmtId="167" fontId="54" fillId="0" borderId="55" xfId="0" applyNumberFormat="1" applyFont="1" applyFill="1" applyBorder="1" applyAlignment="1" applyProtection="1">
      <alignment horizontal="center" vertical="center"/>
      <protection locked="0"/>
    </xf>
    <xf numFmtId="0" fontId="51" fillId="0" borderId="52" xfId="0" applyFont="1" applyFill="1" applyBorder="1" applyAlignment="1">
      <alignment horizontal="left" vertical="center" wrapText="1"/>
    </xf>
    <xf numFmtId="164" fontId="51" fillId="0" borderId="52" xfId="0" applyNumberFormat="1" applyFont="1" applyFill="1" applyBorder="1" applyAlignment="1">
      <alignment horizontal="center" vertical="center"/>
    </xf>
    <xf numFmtId="0" fontId="72" fillId="2" borderId="116" xfId="0" applyFont="1" applyFill="1" applyBorder="1" applyAlignment="1">
      <alignment horizontal="center" vertical="center"/>
    </xf>
    <xf numFmtId="0" fontId="68" fillId="0" borderId="119" xfId="0" applyFont="1" applyFill="1" applyBorder="1" applyAlignment="1">
      <alignment horizontal="center" vertical="center"/>
    </xf>
    <xf numFmtId="0" fontId="68" fillId="0" borderId="120" xfId="0" applyFont="1" applyFill="1" applyBorder="1" applyAlignment="1">
      <alignment horizontal="center" vertical="center"/>
    </xf>
  </cellXfs>
  <cellStyles count="10">
    <cellStyle name="Відсотковий" xfId="2" builtinId="5"/>
    <cellStyle name="Відсотковий 2" xfId="7"/>
    <cellStyle name="Звичайний" xfId="0" builtinId="0"/>
    <cellStyle name="Звичайний 2" xfId="3"/>
    <cellStyle name="Звичайний 3" xfId="6"/>
    <cellStyle name="Звичайний 4" xfId="9"/>
    <cellStyle name="Обычный 2" xfId="1"/>
    <cellStyle name="Обычный 2 2" xfId="4"/>
    <cellStyle name="Обычный 2 3" xfId="8"/>
    <cellStyle name="Обычный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589" t="s">
        <v>155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150"/>
      <c r="O1" s="150"/>
      <c r="P1" s="150"/>
      <c r="Q1" s="151"/>
      <c r="R1" s="589"/>
      <c r="S1" s="589"/>
      <c r="T1" s="589"/>
      <c r="U1" s="589"/>
      <c r="V1" s="589"/>
      <c r="W1" s="589"/>
      <c r="X1" s="589"/>
      <c r="Y1" s="589"/>
      <c r="Z1" s="589"/>
      <c r="AA1" s="149"/>
      <c r="AB1" s="149"/>
      <c r="AC1" s="589"/>
      <c r="AD1" s="589"/>
      <c r="AE1" s="589"/>
      <c r="AF1" s="589"/>
      <c r="AG1" s="589"/>
      <c r="AH1" s="589"/>
      <c r="AI1" s="589"/>
      <c r="AJ1" s="589"/>
      <c r="AK1" s="589"/>
      <c r="AL1" s="149"/>
      <c r="AM1" s="155"/>
      <c r="AN1" s="589"/>
      <c r="AO1" s="589"/>
      <c r="AP1" s="589"/>
      <c r="AQ1" s="589"/>
      <c r="AR1" s="589"/>
      <c r="AS1" s="589"/>
      <c r="AT1" s="589"/>
      <c r="AU1" s="589"/>
      <c r="AV1" s="589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148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156"/>
      <c r="AN2" s="590"/>
      <c r="AO2" s="590"/>
      <c r="AP2" s="590"/>
      <c r="AQ2" s="590"/>
      <c r="AR2" s="590"/>
      <c r="AS2" s="590"/>
      <c r="AT2" s="590"/>
      <c r="AU2" s="590"/>
      <c r="AV2" s="590"/>
      <c r="AW2" s="590"/>
      <c r="AX2" s="134"/>
      <c r="AY2" s="598" t="s">
        <v>156</v>
      </c>
      <c r="AZ2" s="598"/>
      <c r="BA2" s="598"/>
      <c r="BB2" s="598"/>
      <c r="BC2" s="598"/>
      <c r="BD2" s="598"/>
      <c r="BE2" s="598"/>
      <c r="BF2" s="598"/>
      <c r="BG2" s="598"/>
      <c r="BH2" s="598"/>
      <c r="BI2" s="598"/>
      <c r="BJ2" s="598"/>
      <c r="BK2" s="88"/>
    </row>
    <row r="3" spans="1:63" ht="18">
      <c r="A3" s="604" t="s">
        <v>228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89"/>
      <c r="Q3" s="89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140"/>
      <c r="AC3" s="591"/>
      <c r="AD3" s="591"/>
      <c r="AE3" s="591"/>
      <c r="AF3" s="591"/>
      <c r="AG3" s="591"/>
      <c r="AH3" s="591"/>
      <c r="AI3" s="591"/>
      <c r="AJ3" s="591"/>
      <c r="AK3" s="591"/>
      <c r="AL3" s="591"/>
      <c r="AM3" s="140"/>
      <c r="AN3" s="591"/>
      <c r="AO3" s="591"/>
      <c r="AP3" s="591"/>
      <c r="AQ3" s="591"/>
      <c r="AR3" s="591"/>
      <c r="AS3" s="591"/>
      <c r="AT3" s="591"/>
      <c r="AU3" s="591"/>
      <c r="AV3" s="591"/>
      <c r="AW3" s="591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605" t="s">
        <v>158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89"/>
      <c r="Q4" s="89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147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154"/>
      <c r="AN4" s="591"/>
      <c r="AO4" s="591"/>
      <c r="AP4" s="591"/>
      <c r="AQ4" s="591"/>
      <c r="AR4" s="591"/>
      <c r="AS4" s="591"/>
      <c r="AT4" s="591"/>
      <c r="AU4" s="591"/>
      <c r="AV4" s="591"/>
      <c r="AW4" s="591"/>
      <c r="AX4" s="87"/>
      <c r="AY4" s="87"/>
      <c r="AZ4" s="87"/>
      <c r="BA4" s="87"/>
      <c r="BB4" s="599" t="s">
        <v>225</v>
      </c>
      <c r="BC4" s="600"/>
      <c r="BD4" s="600"/>
      <c r="BE4" s="600"/>
      <c r="BF4" s="600"/>
      <c r="BG4" s="600"/>
      <c r="BH4" s="600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601" t="s">
        <v>227</v>
      </c>
      <c r="U9" s="601"/>
      <c r="V9" s="601"/>
      <c r="W9" s="601"/>
      <c r="X9" s="601"/>
      <c r="Y9" s="601"/>
      <c r="Z9" s="601"/>
      <c r="AA9" s="601"/>
      <c r="AB9" s="601"/>
      <c r="AC9" s="601"/>
      <c r="AD9" s="601"/>
      <c r="AE9" s="601"/>
      <c r="AF9" s="601"/>
      <c r="AG9" s="601"/>
      <c r="AH9" s="601"/>
      <c r="AI9" s="601"/>
      <c r="AJ9" s="601"/>
      <c r="AK9" s="601"/>
      <c r="AL9" s="601"/>
      <c r="AM9" s="601"/>
      <c r="AN9" s="601"/>
      <c r="AO9" s="601"/>
      <c r="AP9" s="601"/>
      <c r="AQ9" s="601"/>
      <c r="AR9" s="601"/>
      <c r="AS9" s="601"/>
      <c r="AT9" s="601"/>
      <c r="AU9" s="601"/>
      <c r="AV9" s="601"/>
      <c r="AW9" s="601"/>
      <c r="AX9" s="601"/>
      <c r="AY9" s="601"/>
      <c r="AZ9" s="601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3.8">
      <c r="A14" s="603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592" t="s">
        <v>169</v>
      </c>
      <c r="L14" s="593"/>
      <c r="M14" s="593"/>
      <c r="N14" s="594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592" t="s">
        <v>174</v>
      </c>
      <c r="AG14" s="593"/>
      <c r="AH14" s="593"/>
      <c r="AI14" s="593"/>
      <c r="AJ14" s="594"/>
      <c r="AK14" s="592" t="s">
        <v>175</v>
      </c>
      <c r="AL14" s="593"/>
      <c r="AM14" s="593"/>
      <c r="AN14" s="163"/>
      <c r="AO14" s="160" t="s">
        <v>176</v>
      </c>
      <c r="AP14" s="96"/>
      <c r="AQ14" s="96"/>
      <c r="AR14" s="96"/>
      <c r="AS14" s="592" t="s">
        <v>177</v>
      </c>
      <c r="AT14" s="593"/>
      <c r="AU14" s="593"/>
      <c r="AV14" s="593"/>
      <c r="AW14" s="594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595" t="s">
        <v>185</v>
      </c>
      <c r="BI14" s="595" t="s">
        <v>186</v>
      </c>
      <c r="BJ14" s="595" t="s">
        <v>166</v>
      </c>
      <c r="BK14" s="88"/>
    </row>
    <row r="15" spans="1:63" ht="13.8">
      <c r="A15" s="596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596"/>
      <c r="BI15" s="596"/>
      <c r="BJ15" s="596"/>
      <c r="BK15" s="88"/>
    </row>
    <row r="16" spans="1:63" ht="13.8">
      <c r="A16" s="596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596"/>
      <c r="BI16" s="596"/>
      <c r="BJ16" s="596"/>
      <c r="BK16" s="88"/>
    </row>
    <row r="17" spans="1:65" ht="14.4" thickBot="1">
      <c r="A17" s="597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597"/>
      <c r="BI17" s="597"/>
      <c r="BJ17" s="597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A14:A17"/>
    <mergeCell ref="B1:M1"/>
    <mergeCell ref="R1:Z1"/>
    <mergeCell ref="K14:N14"/>
    <mergeCell ref="A3:O3"/>
    <mergeCell ref="A4:O4"/>
    <mergeCell ref="R2:AA2"/>
    <mergeCell ref="R4:AA4"/>
    <mergeCell ref="R3:AA3"/>
    <mergeCell ref="BJ14:BJ17"/>
    <mergeCell ref="AY2:BJ2"/>
    <mergeCell ref="BB4:BH4"/>
    <mergeCell ref="BH14:BH17"/>
    <mergeCell ref="BI14:BI17"/>
    <mergeCell ref="T9:AZ9"/>
    <mergeCell ref="AC4:AL4"/>
    <mergeCell ref="AN4:AW4"/>
    <mergeCell ref="AN3:AW3"/>
    <mergeCell ref="AC2:AL2"/>
    <mergeCell ref="AK14:AM14"/>
    <mergeCell ref="AS14:AW14"/>
    <mergeCell ref="AN1:AV1"/>
    <mergeCell ref="AN2:AW2"/>
    <mergeCell ref="AC1:AK1"/>
    <mergeCell ref="AC3:AL3"/>
    <mergeCell ref="AF14:AJ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589" t="s">
        <v>155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150"/>
      <c r="O1" s="150"/>
      <c r="P1" s="150"/>
      <c r="Q1" s="151"/>
      <c r="R1" s="589"/>
      <c r="S1" s="589"/>
      <c r="T1" s="589"/>
      <c r="U1" s="589"/>
      <c r="V1" s="589"/>
      <c r="W1" s="589"/>
      <c r="X1" s="589"/>
      <c r="Y1" s="589"/>
      <c r="Z1" s="589"/>
      <c r="AA1" s="149"/>
      <c r="AB1" s="149"/>
      <c r="AC1" s="589"/>
      <c r="AD1" s="589"/>
      <c r="AE1" s="589"/>
      <c r="AF1" s="589"/>
      <c r="AG1" s="589"/>
      <c r="AH1" s="589"/>
      <c r="AI1" s="589"/>
      <c r="AJ1" s="589"/>
      <c r="AK1" s="589"/>
      <c r="AL1" s="149"/>
      <c r="AM1" s="155"/>
      <c r="AN1" s="589"/>
      <c r="AO1" s="589"/>
      <c r="AP1" s="589"/>
      <c r="AQ1" s="589"/>
      <c r="AR1" s="589"/>
      <c r="AS1" s="589"/>
      <c r="AT1" s="589"/>
      <c r="AU1" s="589"/>
      <c r="AV1" s="589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148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156"/>
      <c r="AN2" s="590"/>
      <c r="AO2" s="590"/>
      <c r="AP2" s="590"/>
      <c r="AQ2" s="590"/>
      <c r="AR2" s="590"/>
      <c r="AS2" s="590"/>
      <c r="AT2" s="590"/>
      <c r="AU2" s="590"/>
      <c r="AV2" s="590"/>
      <c r="AW2" s="590"/>
      <c r="AX2" s="134"/>
      <c r="AY2" s="598" t="s">
        <v>156</v>
      </c>
      <c r="AZ2" s="598"/>
      <c r="BA2" s="598"/>
      <c r="BB2" s="598"/>
      <c r="BC2" s="598"/>
      <c r="BD2" s="598"/>
      <c r="BE2" s="598"/>
      <c r="BF2" s="598"/>
      <c r="BG2" s="598"/>
      <c r="BH2" s="598"/>
      <c r="BI2" s="598"/>
      <c r="BJ2" s="598"/>
      <c r="BK2" s="88"/>
    </row>
    <row r="3" spans="1:63" ht="18">
      <c r="A3" s="604" t="s">
        <v>247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89"/>
      <c r="Q3" s="89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140"/>
      <c r="AC3" s="591"/>
      <c r="AD3" s="591"/>
      <c r="AE3" s="591"/>
      <c r="AF3" s="591"/>
      <c r="AG3" s="591"/>
      <c r="AH3" s="591"/>
      <c r="AI3" s="591"/>
      <c r="AJ3" s="591"/>
      <c r="AK3" s="591"/>
      <c r="AL3" s="591"/>
      <c r="AM3" s="140"/>
      <c r="AN3" s="591"/>
      <c r="AO3" s="591"/>
      <c r="AP3" s="591"/>
      <c r="AQ3" s="591"/>
      <c r="AR3" s="591"/>
      <c r="AS3" s="591"/>
      <c r="AT3" s="591"/>
      <c r="AU3" s="591"/>
      <c r="AV3" s="591"/>
      <c r="AW3" s="591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605" t="s">
        <v>158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89"/>
      <c r="Q4" s="89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147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154"/>
      <c r="AN4" s="591"/>
      <c r="AO4" s="591"/>
      <c r="AP4" s="591"/>
      <c r="AQ4" s="591"/>
      <c r="AR4" s="591"/>
      <c r="AS4" s="591"/>
      <c r="AT4" s="591"/>
      <c r="AU4" s="591"/>
      <c r="AV4" s="591"/>
      <c r="AW4" s="591"/>
      <c r="AX4" s="87"/>
      <c r="AY4" s="87"/>
      <c r="AZ4" s="87"/>
      <c r="BA4" s="87"/>
      <c r="BB4" s="599" t="s">
        <v>225</v>
      </c>
      <c r="BC4" s="600"/>
      <c r="BD4" s="600"/>
      <c r="BE4" s="600"/>
      <c r="BF4" s="600"/>
      <c r="BG4" s="600"/>
      <c r="BH4" s="600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601" t="s">
        <v>227</v>
      </c>
      <c r="U9" s="601"/>
      <c r="V9" s="601"/>
      <c r="W9" s="601"/>
      <c r="X9" s="601"/>
      <c r="Y9" s="601"/>
      <c r="Z9" s="601"/>
      <c r="AA9" s="601"/>
      <c r="AB9" s="601"/>
      <c r="AC9" s="601"/>
      <c r="AD9" s="601"/>
      <c r="AE9" s="601"/>
      <c r="AF9" s="601"/>
      <c r="AG9" s="601"/>
      <c r="AH9" s="601"/>
      <c r="AI9" s="601"/>
      <c r="AJ9" s="601"/>
      <c r="AK9" s="601"/>
      <c r="AL9" s="601"/>
      <c r="AM9" s="601"/>
      <c r="AN9" s="601"/>
      <c r="AO9" s="601"/>
      <c r="AP9" s="601"/>
      <c r="AQ9" s="601"/>
      <c r="AR9" s="601"/>
      <c r="AS9" s="601"/>
      <c r="AT9" s="601"/>
      <c r="AU9" s="601"/>
      <c r="AV9" s="601"/>
      <c r="AW9" s="601"/>
      <c r="AX9" s="601"/>
      <c r="AY9" s="601"/>
      <c r="AZ9" s="601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603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592" t="s">
        <v>175</v>
      </c>
      <c r="AK14" s="593"/>
      <c r="AL14" s="593"/>
      <c r="AM14" s="593"/>
      <c r="AN14" s="594"/>
      <c r="AO14" s="96" t="s">
        <v>176</v>
      </c>
      <c r="AP14" s="96"/>
      <c r="AQ14" s="96"/>
      <c r="AR14" s="96"/>
      <c r="AS14" s="592" t="s">
        <v>177</v>
      </c>
      <c r="AT14" s="593"/>
      <c r="AU14" s="593"/>
      <c r="AV14" s="594"/>
      <c r="AW14" s="592" t="s">
        <v>178</v>
      </c>
      <c r="AX14" s="593"/>
      <c r="AY14" s="593"/>
      <c r="AZ14" s="593"/>
      <c r="BA14" s="594"/>
      <c r="BB14" s="96" t="s">
        <v>179</v>
      </c>
      <c r="BC14" s="595" t="s">
        <v>241</v>
      </c>
      <c r="BD14" s="595" t="s">
        <v>243</v>
      </c>
      <c r="BE14" s="595" t="s">
        <v>242</v>
      </c>
      <c r="BF14" s="609" t="s">
        <v>244</v>
      </c>
      <c r="BG14" s="595" t="s">
        <v>245</v>
      </c>
      <c r="BH14" s="595" t="s">
        <v>185</v>
      </c>
      <c r="BI14" s="595" t="s">
        <v>186</v>
      </c>
      <c r="BJ14" s="595" t="s">
        <v>166</v>
      </c>
      <c r="BK14" s="88"/>
    </row>
    <row r="15" spans="1:63" ht="13.8">
      <c r="A15" s="596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607"/>
      <c r="BD15" s="607"/>
      <c r="BE15" s="607"/>
      <c r="BF15" s="610"/>
      <c r="BG15" s="607"/>
      <c r="BH15" s="596"/>
      <c r="BI15" s="596"/>
      <c r="BJ15" s="596"/>
      <c r="BK15" s="88"/>
    </row>
    <row r="16" spans="1:63" ht="13.8">
      <c r="A16" s="596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607"/>
      <c r="BD16" s="607"/>
      <c r="BE16" s="607"/>
      <c r="BF16" s="610"/>
      <c r="BG16" s="607"/>
      <c r="BH16" s="596"/>
      <c r="BI16" s="596"/>
      <c r="BJ16" s="596"/>
      <c r="BK16" s="88"/>
    </row>
    <row r="17" spans="1:65" ht="15" customHeight="1" thickBot="1">
      <c r="A17" s="597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608"/>
      <c r="BD17" s="608"/>
      <c r="BE17" s="608"/>
      <c r="BF17" s="611"/>
      <c r="BG17" s="608"/>
      <c r="BH17" s="597"/>
      <c r="BI17" s="597"/>
      <c r="BJ17" s="597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BJ14:BJ17"/>
    <mergeCell ref="AY2:BJ2"/>
    <mergeCell ref="BB4:BH4"/>
    <mergeCell ref="BH14:BH17"/>
    <mergeCell ref="BI14:BI17"/>
    <mergeCell ref="T9:AZ9"/>
    <mergeCell ref="R3:AA3"/>
    <mergeCell ref="AC3:AL3"/>
    <mergeCell ref="AN2:AW2"/>
    <mergeCell ref="AW14:BA14"/>
    <mergeCell ref="BG14:BG17"/>
    <mergeCell ref="BF14:BF17"/>
    <mergeCell ref="BD14:BD17"/>
    <mergeCell ref="AN4:AW4"/>
    <mergeCell ref="BE14:BE17"/>
    <mergeCell ref="AJ14:AN14"/>
    <mergeCell ref="A14:A17"/>
    <mergeCell ref="B1:M1"/>
    <mergeCell ref="R1:Z1"/>
    <mergeCell ref="A3:O3"/>
    <mergeCell ref="A4:O4"/>
    <mergeCell ref="R4:AA4"/>
    <mergeCell ref="AN1:AV1"/>
    <mergeCell ref="AC1:AK1"/>
    <mergeCell ref="R2:AA2"/>
    <mergeCell ref="BC14:BC17"/>
    <mergeCell ref="AC2:AL2"/>
    <mergeCell ref="AN3:AW3"/>
    <mergeCell ref="AS14:AV14"/>
    <mergeCell ref="AC4:AL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15" t="s">
        <v>233</v>
      </c>
      <c r="D2" s="616"/>
      <c r="E2" s="616"/>
      <c r="F2" s="616"/>
      <c r="G2" s="617"/>
      <c r="H2" s="615" t="s">
        <v>0</v>
      </c>
      <c r="I2" s="616"/>
      <c r="J2" s="616"/>
      <c r="K2" s="616"/>
      <c r="L2" s="616"/>
      <c r="M2" s="616"/>
      <c r="N2" s="617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618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619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619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612" t="s">
        <v>249</v>
      </c>
      <c r="P5" s="613"/>
      <c r="Q5" s="613"/>
      <c r="R5" s="613"/>
      <c r="S5" s="613"/>
      <c r="T5" s="613"/>
      <c r="U5" s="613"/>
      <c r="V5" s="613"/>
      <c r="W5" s="613"/>
      <c r="X5" s="613"/>
      <c r="Y5" s="613"/>
      <c r="Z5" s="614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620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6.4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8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8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8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8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8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0"/>
  <sheetViews>
    <sheetView showZeros="0" view="pageBreakPreview" zoomScale="95" zoomScaleNormal="95" zoomScaleSheetLayoutView="95" zoomScalePageLayoutView="130" workbookViewId="0">
      <selection activeCell="A6" sqref="A6:XFD8"/>
    </sheetView>
  </sheetViews>
  <sheetFormatPr defaultColWidth="9.109375" defaultRowHeight="13.2"/>
  <cols>
    <col min="1" max="1" width="6.88671875" style="197" customWidth="1"/>
    <col min="2" max="53" width="2.6640625" style="197" customWidth="1"/>
    <col min="54" max="54" width="0.109375" style="197" customWidth="1"/>
    <col min="55" max="57" width="9.109375" style="197" hidden="1" customWidth="1"/>
    <col min="58" max="16384" width="9.109375" style="197"/>
  </cols>
  <sheetData>
    <row r="1" spans="1:68" ht="21">
      <c r="I1" s="621" t="s">
        <v>372</v>
      </c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  <c r="AH1" s="621"/>
      <c r="AI1" s="621"/>
      <c r="AJ1" s="621"/>
      <c r="AK1" s="621"/>
      <c r="AL1" s="621"/>
      <c r="AM1" s="621"/>
      <c r="AN1" s="621"/>
      <c r="AO1" s="621"/>
      <c r="AP1" s="621"/>
      <c r="AQ1" s="621"/>
    </row>
    <row r="2" spans="1:68" s="212" customFormat="1" ht="22.8">
      <c r="B2" s="213"/>
      <c r="C2" s="213"/>
      <c r="D2" s="213"/>
      <c r="E2" s="213"/>
      <c r="F2" s="213"/>
      <c r="G2" s="213"/>
      <c r="H2" s="213"/>
      <c r="I2" s="621" t="s">
        <v>291</v>
      </c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5"/>
      <c r="BC2" s="215"/>
      <c r="BD2" s="215"/>
      <c r="BE2" s="215"/>
    </row>
    <row r="3" spans="1:68" s="212" customFormat="1" ht="17.399999999999999" customHeight="1">
      <c r="A3" s="394" t="s">
        <v>345</v>
      </c>
      <c r="B3" s="213"/>
      <c r="C3" s="213"/>
      <c r="D3" s="213"/>
      <c r="E3" s="213"/>
      <c r="F3" s="213"/>
      <c r="G3" s="213"/>
      <c r="H3" s="213"/>
      <c r="I3" s="663" t="s">
        <v>374</v>
      </c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  <c r="AC3" s="664"/>
      <c r="AD3" s="664"/>
      <c r="AE3" s="664"/>
      <c r="AF3" s="664"/>
      <c r="AG3" s="664"/>
      <c r="AH3" s="664"/>
      <c r="AI3" s="664"/>
      <c r="AJ3" s="664"/>
      <c r="AK3" s="664"/>
      <c r="AL3" s="664"/>
      <c r="AM3" s="664"/>
      <c r="AN3" s="664"/>
      <c r="AO3" s="664"/>
      <c r="AP3" s="664"/>
      <c r="AQ3" s="664"/>
      <c r="AS3" s="665" t="s">
        <v>347</v>
      </c>
      <c r="AT3" s="665"/>
      <c r="AU3" s="665"/>
      <c r="AV3" s="665"/>
      <c r="AW3" s="665"/>
      <c r="AX3" s="665"/>
      <c r="AY3" s="216"/>
      <c r="AZ3" s="216"/>
      <c r="BA3" s="216"/>
    </row>
    <row r="4" spans="1:68" ht="17.399999999999999" customHeight="1">
      <c r="A4" s="197" t="s">
        <v>286</v>
      </c>
      <c r="J4" s="666" t="s">
        <v>375</v>
      </c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S4" s="197" t="s">
        <v>295</v>
      </c>
    </row>
    <row r="5" spans="1:68" ht="17.399999999999999" customHeight="1">
      <c r="A5" s="197" t="s">
        <v>287</v>
      </c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S5" s="197" t="s">
        <v>296</v>
      </c>
    </row>
    <row r="6" spans="1:68" ht="17.399999999999999" customHeight="1">
      <c r="A6" s="197" t="s">
        <v>288</v>
      </c>
      <c r="J6" s="210"/>
      <c r="K6" s="210"/>
      <c r="L6" s="210"/>
      <c r="M6" s="210"/>
      <c r="N6" s="210"/>
      <c r="O6" s="210"/>
      <c r="P6" s="210"/>
      <c r="R6" s="210"/>
      <c r="S6" s="667" t="s">
        <v>294</v>
      </c>
      <c r="T6" s="667"/>
      <c r="U6" s="667"/>
      <c r="V6" s="667"/>
      <c r="W6" s="667"/>
      <c r="X6" s="667"/>
      <c r="Y6" s="667"/>
      <c r="Z6" s="667"/>
      <c r="AA6" s="667"/>
      <c r="AB6" s="667"/>
      <c r="AC6" s="667"/>
      <c r="AD6" s="667"/>
      <c r="AE6" s="667"/>
      <c r="AF6" s="667"/>
      <c r="AG6" s="210"/>
      <c r="AH6" s="210"/>
      <c r="AI6" s="210"/>
      <c r="AJ6" s="210"/>
      <c r="AK6" s="210"/>
      <c r="AL6" s="210"/>
      <c r="AM6" s="210"/>
      <c r="AN6" s="210"/>
      <c r="AO6" s="210"/>
      <c r="AS6" s="197" t="s">
        <v>402</v>
      </c>
    </row>
    <row r="7" spans="1:68" ht="17.399999999999999" customHeight="1">
      <c r="A7" s="197" t="s">
        <v>349</v>
      </c>
      <c r="I7" s="209"/>
      <c r="J7" s="210"/>
      <c r="K7" s="210"/>
      <c r="L7" s="210"/>
      <c r="M7" s="210"/>
      <c r="N7" s="210"/>
      <c r="O7" s="210"/>
      <c r="P7" s="210"/>
      <c r="Q7" s="210"/>
      <c r="R7" s="668" t="s">
        <v>351</v>
      </c>
      <c r="S7" s="669"/>
      <c r="T7" s="669"/>
      <c r="U7" s="669"/>
      <c r="V7" s="669"/>
      <c r="W7" s="669"/>
      <c r="X7" s="669"/>
      <c r="Y7" s="669"/>
      <c r="Z7" s="669"/>
      <c r="AA7" s="669"/>
      <c r="AB7" s="669"/>
      <c r="AC7" s="669"/>
      <c r="AD7" s="669"/>
      <c r="AE7" s="669"/>
      <c r="AF7" s="669"/>
      <c r="AG7" s="669"/>
      <c r="AH7" s="210"/>
      <c r="AI7" s="210"/>
      <c r="AJ7" s="210"/>
      <c r="AK7" s="210"/>
      <c r="AL7" s="210"/>
      <c r="AM7" s="210"/>
      <c r="AS7" s="197" t="s">
        <v>403</v>
      </c>
      <c r="AZ7" s="203"/>
      <c r="BA7" s="233"/>
    </row>
    <row r="8" spans="1:68" ht="12.6" customHeight="1">
      <c r="A8" s="197" t="s">
        <v>404</v>
      </c>
      <c r="E8" s="203"/>
      <c r="F8" s="203"/>
      <c r="I8" s="232"/>
      <c r="K8" s="210"/>
      <c r="L8" s="210"/>
      <c r="M8" s="210"/>
      <c r="N8" s="210"/>
      <c r="O8" s="210"/>
      <c r="P8" s="210"/>
      <c r="Q8" s="210"/>
      <c r="R8" s="670" t="s">
        <v>352</v>
      </c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0"/>
      <c r="AG8" s="670"/>
      <c r="AH8" s="210"/>
      <c r="AI8" s="210"/>
      <c r="AJ8" s="210"/>
      <c r="AK8" s="210"/>
      <c r="AL8" s="210"/>
      <c r="AM8" s="210"/>
      <c r="AY8" s="395"/>
      <c r="AZ8" s="395"/>
    </row>
    <row r="9" spans="1:68" ht="18">
      <c r="N9" s="396"/>
      <c r="O9" s="396"/>
      <c r="P9" s="396"/>
      <c r="Q9" s="396"/>
      <c r="R9" s="671" t="s">
        <v>350</v>
      </c>
      <c r="S9" s="671"/>
      <c r="T9" s="671"/>
      <c r="U9" s="671"/>
      <c r="V9" s="671"/>
      <c r="W9" s="671"/>
      <c r="X9" s="671"/>
      <c r="Y9" s="671"/>
      <c r="Z9" s="671"/>
      <c r="AA9" s="671"/>
      <c r="AB9" s="671"/>
      <c r="AC9" s="671"/>
      <c r="AD9" s="671"/>
      <c r="AE9" s="671"/>
      <c r="AF9" s="671"/>
      <c r="AG9" s="671"/>
      <c r="AH9" s="396"/>
      <c r="AI9" s="396"/>
      <c r="AJ9" s="396"/>
    </row>
    <row r="10" spans="1:68" ht="18">
      <c r="N10" s="672" t="s">
        <v>376</v>
      </c>
      <c r="O10" s="672"/>
      <c r="P10" s="672"/>
      <c r="Q10" s="672"/>
      <c r="R10" s="672"/>
      <c r="S10" s="672"/>
      <c r="T10" s="672"/>
      <c r="U10" s="672"/>
      <c r="V10" s="672"/>
      <c r="W10" s="672"/>
      <c r="X10" s="672"/>
      <c r="Y10" s="672"/>
      <c r="Z10" s="672"/>
      <c r="AA10" s="672"/>
      <c r="AB10" s="672"/>
      <c r="AC10" s="672"/>
      <c r="AD10" s="672"/>
      <c r="AE10" s="672"/>
      <c r="AF10" s="672"/>
      <c r="AG10" s="672"/>
      <c r="AH10" s="672"/>
      <c r="AI10" s="672"/>
      <c r="AJ10" s="672"/>
    </row>
    <row r="11" spans="1:68" ht="18">
      <c r="N11" s="672" t="s">
        <v>377</v>
      </c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</row>
    <row r="12" spans="1:68" ht="18">
      <c r="N12" s="672" t="s">
        <v>378</v>
      </c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  <c r="AA12" s="672"/>
      <c r="AB12" s="672"/>
      <c r="AC12" s="672"/>
      <c r="AD12" s="672"/>
      <c r="AE12" s="672"/>
      <c r="AF12" s="672"/>
      <c r="AG12" s="672"/>
      <c r="AH12" s="672"/>
      <c r="AI12" s="672"/>
      <c r="AJ12" s="672"/>
    </row>
    <row r="13" spans="1:68" ht="6.75" customHeight="1">
      <c r="I13" s="232"/>
      <c r="K13" s="210"/>
      <c r="L13" s="210"/>
      <c r="M13" s="210"/>
      <c r="N13" s="210"/>
      <c r="O13" s="210"/>
      <c r="P13" s="210"/>
      <c r="Q13" s="210"/>
      <c r="R13" s="210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0"/>
      <c r="AH13" s="210"/>
      <c r="AI13" s="210"/>
      <c r="AJ13" s="210"/>
      <c r="AK13" s="210"/>
      <c r="AL13" s="210"/>
      <c r="AM13" s="210"/>
    </row>
    <row r="14" spans="1:68" s="399" customFormat="1" ht="13.2" customHeight="1">
      <c r="A14" s="397"/>
      <c r="B14" s="397"/>
      <c r="C14" s="397"/>
      <c r="D14" s="397"/>
      <c r="E14" s="397"/>
      <c r="F14" s="397"/>
      <c r="G14" s="673" t="s">
        <v>379</v>
      </c>
      <c r="H14" s="673"/>
      <c r="I14" s="673"/>
      <c r="J14" s="673"/>
      <c r="K14" s="673"/>
      <c r="L14" s="673"/>
      <c r="M14" s="673"/>
      <c r="N14" s="673"/>
      <c r="O14" s="673"/>
      <c r="P14" s="673"/>
      <c r="Q14" s="673"/>
      <c r="R14" s="673"/>
      <c r="S14" s="673"/>
      <c r="T14" s="673"/>
      <c r="U14" s="673"/>
      <c r="V14" s="673"/>
      <c r="W14" s="673"/>
      <c r="X14" s="673"/>
      <c r="Y14" s="397"/>
      <c r="Z14" s="397"/>
      <c r="AA14" s="673" t="s">
        <v>355</v>
      </c>
      <c r="AB14" s="673"/>
      <c r="AC14" s="673"/>
      <c r="AD14" s="673"/>
      <c r="AE14" s="673"/>
      <c r="AF14" s="673"/>
      <c r="AG14" s="673"/>
      <c r="AH14" s="673"/>
      <c r="AI14" s="673"/>
      <c r="AJ14" s="673"/>
      <c r="AK14" s="673"/>
      <c r="AL14" s="673"/>
      <c r="AM14" s="673"/>
      <c r="AN14" s="673"/>
      <c r="AO14" s="673"/>
      <c r="AP14" s="673"/>
      <c r="AQ14" s="673"/>
      <c r="AR14" s="673"/>
      <c r="AS14" s="673"/>
      <c r="AT14" s="673"/>
      <c r="AU14" s="673"/>
      <c r="AV14" s="673"/>
      <c r="AW14" s="673"/>
      <c r="AX14" s="673"/>
      <c r="AY14" s="673"/>
      <c r="AZ14" s="673"/>
      <c r="BA14" s="398"/>
      <c r="BB14" s="397"/>
      <c r="BC14" s="397"/>
      <c r="BD14" s="397"/>
    </row>
    <row r="15" spans="1:68" s="399" customFormat="1">
      <c r="A15" s="397"/>
      <c r="B15" s="397"/>
      <c r="C15" s="397"/>
      <c r="D15" s="397"/>
      <c r="E15" s="397"/>
      <c r="F15" s="397"/>
      <c r="G15" s="397"/>
      <c r="H15" s="397"/>
      <c r="I15" s="400"/>
      <c r="J15" s="397"/>
      <c r="K15" s="401"/>
      <c r="L15" s="402"/>
      <c r="M15" s="402"/>
      <c r="N15" s="402"/>
      <c r="O15" s="402"/>
      <c r="P15" s="402"/>
      <c r="Q15" s="402"/>
      <c r="R15" s="402"/>
      <c r="S15" s="403"/>
      <c r="T15" s="403"/>
      <c r="U15" s="403"/>
      <c r="V15" s="403"/>
      <c r="W15" s="403"/>
      <c r="X15" s="403"/>
      <c r="Y15" s="403"/>
      <c r="Z15" s="403"/>
      <c r="AA15" s="402"/>
      <c r="AB15" s="402"/>
      <c r="AC15" s="402"/>
      <c r="AD15" s="402"/>
      <c r="AE15" s="402"/>
      <c r="AF15" s="397"/>
      <c r="AG15" s="397"/>
      <c r="AH15" s="397"/>
      <c r="AI15" s="397"/>
      <c r="AJ15" s="397"/>
      <c r="AK15" s="397"/>
      <c r="AL15" s="397"/>
      <c r="AM15" s="397"/>
      <c r="AN15" s="397"/>
      <c r="AO15" s="397"/>
      <c r="AP15" s="397"/>
      <c r="AQ15" s="397"/>
      <c r="AR15" s="397"/>
      <c r="BA15" s="398"/>
      <c r="BB15" s="397"/>
      <c r="BC15" s="397"/>
      <c r="BD15" s="397"/>
    </row>
    <row r="16" spans="1:68" s="399" customFormat="1" ht="13.2" customHeight="1">
      <c r="A16" s="397"/>
      <c r="B16" s="397"/>
      <c r="C16" s="397"/>
      <c r="D16" s="397"/>
      <c r="E16" s="397"/>
      <c r="F16" s="397"/>
      <c r="G16" s="673" t="s">
        <v>380</v>
      </c>
      <c r="H16" s="673"/>
      <c r="I16" s="673"/>
      <c r="J16" s="673"/>
      <c r="K16" s="673"/>
      <c r="L16" s="673"/>
      <c r="M16" s="673"/>
      <c r="N16" s="673"/>
      <c r="O16" s="673"/>
      <c r="P16" s="673"/>
      <c r="Q16" s="673"/>
      <c r="R16" s="673"/>
      <c r="S16" s="673"/>
      <c r="T16" s="673"/>
      <c r="U16" s="673"/>
      <c r="V16" s="673"/>
      <c r="W16" s="673"/>
      <c r="X16" s="673"/>
      <c r="Y16" s="397"/>
      <c r="Z16" s="397"/>
      <c r="AA16" s="673" t="s">
        <v>413</v>
      </c>
      <c r="AB16" s="673"/>
      <c r="AC16" s="673"/>
      <c r="AD16" s="673"/>
      <c r="AE16" s="673"/>
      <c r="AF16" s="673"/>
      <c r="AG16" s="673"/>
      <c r="AH16" s="673"/>
      <c r="AI16" s="673"/>
      <c r="AJ16" s="673"/>
      <c r="AK16" s="673"/>
      <c r="AL16" s="673"/>
      <c r="AM16" s="673"/>
      <c r="AN16" s="673"/>
      <c r="AO16" s="673"/>
      <c r="AP16" s="673"/>
      <c r="AQ16" s="673"/>
      <c r="AR16" s="673"/>
      <c r="AS16" s="673"/>
      <c r="AT16" s="673"/>
      <c r="AU16" s="673"/>
      <c r="AV16" s="673"/>
      <c r="AW16" s="673"/>
      <c r="AX16" s="673"/>
      <c r="AY16" s="673"/>
      <c r="AZ16" s="673"/>
      <c r="BA16" s="397"/>
      <c r="BB16" s="397"/>
      <c r="BC16" s="397"/>
      <c r="BD16" s="397"/>
      <c r="BE16" s="397"/>
      <c r="BF16" s="397"/>
      <c r="BG16" s="397"/>
      <c r="BH16" s="397"/>
      <c r="BI16" s="397"/>
      <c r="BJ16" s="397"/>
      <c r="BK16" s="397"/>
      <c r="BL16" s="397"/>
      <c r="BM16" s="397"/>
      <c r="BN16" s="397"/>
      <c r="BO16" s="397"/>
      <c r="BP16" s="397"/>
    </row>
    <row r="17" spans="1:56" s="399" customFormat="1">
      <c r="A17" s="397"/>
      <c r="B17" s="397"/>
      <c r="C17" s="397"/>
      <c r="D17" s="397"/>
      <c r="E17" s="397"/>
      <c r="F17" s="397"/>
      <c r="G17" s="397"/>
      <c r="H17" s="397"/>
      <c r="I17" s="397"/>
      <c r="J17" s="397"/>
      <c r="K17" s="404" t="s">
        <v>292</v>
      </c>
      <c r="L17" s="404"/>
      <c r="M17" s="404"/>
      <c r="N17" s="404"/>
      <c r="O17" s="404"/>
      <c r="P17" s="404"/>
      <c r="Q17" s="404"/>
      <c r="R17" s="404"/>
      <c r="S17" s="404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7"/>
      <c r="AK17" s="397"/>
      <c r="AL17" s="397"/>
      <c r="AM17" s="397"/>
      <c r="AN17" s="397"/>
      <c r="AO17" s="397"/>
      <c r="AP17" s="397"/>
      <c r="AQ17" s="397"/>
      <c r="AR17" s="397"/>
      <c r="BA17" s="398"/>
      <c r="BB17" s="397"/>
      <c r="BC17" s="397"/>
      <c r="BD17" s="397"/>
    </row>
    <row r="18" spans="1:56" s="399" customFormat="1" ht="13.2" customHeight="1">
      <c r="A18" s="397"/>
      <c r="B18" s="397"/>
      <c r="C18" s="397"/>
      <c r="D18" s="397"/>
      <c r="E18" s="397"/>
      <c r="F18" s="397"/>
      <c r="G18" s="673" t="s">
        <v>353</v>
      </c>
      <c r="H18" s="673"/>
      <c r="I18" s="673"/>
      <c r="J18" s="673"/>
      <c r="K18" s="673"/>
      <c r="L18" s="673"/>
      <c r="M18" s="673"/>
      <c r="N18" s="673"/>
      <c r="O18" s="673"/>
      <c r="P18" s="673"/>
      <c r="Q18" s="673"/>
      <c r="R18" s="673"/>
      <c r="S18" s="673"/>
      <c r="T18" s="673"/>
      <c r="U18" s="673"/>
      <c r="V18" s="673"/>
      <c r="W18" s="673"/>
      <c r="X18" s="673"/>
      <c r="Y18" s="397"/>
      <c r="Z18" s="397"/>
      <c r="AA18" s="673" t="s">
        <v>395</v>
      </c>
      <c r="AB18" s="673"/>
      <c r="AC18" s="673"/>
      <c r="AD18" s="673"/>
      <c r="AE18" s="673"/>
      <c r="AF18" s="673"/>
      <c r="AG18" s="673"/>
      <c r="AH18" s="673"/>
      <c r="AI18" s="673"/>
      <c r="AJ18" s="673"/>
      <c r="AK18" s="673"/>
      <c r="AL18" s="673"/>
      <c r="AM18" s="673"/>
      <c r="AN18" s="673"/>
      <c r="AO18" s="673"/>
      <c r="AP18" s="673"/>
      <c r="AQ18" s="673"/>
      <c r="AR18" s="673"/>
      <c r="AS18" s="673"/>
      <c r="AT18" s="673"/>
      <c r="AU18" s="673"/>
      <c r="AV18" s="673"/>
      <c r="AW18" s="673"/>
      <c r="AX18" s="673"/>
      <c r="AY18" s="673"/>
      <c r="AZ18" s="673"/>
      <c r="BA18" s="398"/>
      <c r="BB18" s="401"/>
      <c r="BC18" s="401"/>
      <c r="BD18" s="401"/>
    </row>
    <row r="19" spans="1:56" s="399" customFormat="1">
      <c r="A19" s="397"/>
      <c r="B19" s="397"/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397"/>
      <c r="AL19" s="397"/>
      <c r="AM19" s="397"/>
      <c r="AN19" s="397"/>
      <c r="AO19" s="397"/>
      <c r="AP19" s="397"/>
      <c r="AQ19" s="397"/>
      <c r="AR19" s="397"/>
      <c r="BA19" s="398"/>
    </row>
    <row r="20" spans="1:56" s="399" customFormat="1" ht="13.2" customHeight="1">
      <c r="A20" s="397"/>
      <c r="B20" s="404"/>
      <c r="C20" s="404"/>
      <c r="D20" s="404"/>
      <c r="E20" s="404"/>
      <c r="F20" s="404"/>
      <c r="G20" s="675" t="s">
        <v>354</v>
      </c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  <c r="V20" s="675"/>
      <c r="W20" s="675"/>
      <c r="X20" s="675"/>
      <c r="Y20" s="404"/>
      <c r="Z20" s="404"/>
      <c r="AA20" s="674" t="s">
        <v>356</v>
      </c>
      <c r="AB20" s="674"/>
      <c r="AC20" s="674"/>
      <c r="AD20" s="674"/>
      <c r="AE20" s="674"/>
      <c r="AF20" s="674"/>
      <c r="AG20" s="674"/>
      <c r="AH20" s="674"/>
      <c r="AI20" s="674"/>
      <c r="AJ20" s="674"/>
      <c r="AK20" s="674"/>
      <c r="AL20" s="674"/>
      <c r="AM20" s="674"/>
      <c r="AN20" s="674"/>
      <c r="AO20" s="674"/>
      <c r="AP20" s="674"/>
      <c r="AQ20" s="674"/>
      <c r="AR20" s="674"/>
      <c r="AS20" s="674"/>
      <c r="AT20" s="674"/>
      <c r="AU20" s="674"/>
      <c r="AV20" s="674"/>
      <c r="AW20" s="674"/>
      <c r="AX20" s="674"/>
      <c r="AY20" s="674"/>
      <c r="AZ20" s="674"/>
      <c r="BA20" s="398"/>
    </row>
    <row r="21" spans="1:56" ht="10.5" customHeight="1"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H21" s="656"/>
      <c r="AI21" s="656"/>
      <c r="AJ21" s="656"/>
      <c r="AK21" s="656"/>
      <c r="AL21" s="656"/>
      <c r="AM21" s="211"/>
      <c r="AN21" s="211"/>
    </row>
    <row r="22" spans="1:56" ht="14.4" thickBot="1">
      <c r="A22" s="659" t="s">
        <v>343</v>
      </c>
      <c r="B22" s="659"/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N22" s="659"/>
      <c r="O22" s="659"/>
      <c r="P22" s="659"/>
      <c r="Q22" s="659"/>
      <c r="R22" s="659"/>
      <c r="S22" s="659"/>
      <c r="T22" s="659"/>
      <c r="U22" s="659"/>
      <c r="V22" s="659"/>
      <c r="W22" s="659"/>
      <c r="X22" s="659"/>
      <c r="Y22" s="659"/>
      <c r="Z22" s="659"/>
      <c r="AA22" s="659"/>
      <c r="AB22" s="659"/>
      <c r="AC22" s="659"/>
      <c r="AD22" s="659"/>
      <c r="AE22" s="659"/>
      <c r="AF22" s="659"/>
      <c r="AG22" s="659"/>
      <c r="AH22" s="659"/>
      <c r="AI22" s="659"/>
      <c r="AJ22" s="659"/>
      <c r="AK22" s="659"/>
      <c r="AL22" s="659"/>
      <c r="AM22" s="659"/>
      <c r="AN22" s="659"/>
      <c r="AO22" s="659"/>
      <c r="AP22" s="659"/>
      <c r="AQ22" s="659"/>
      <c r="AR22" s="659"/>
      <c r="AS22" s="659"/>
      <c r="AT22" s="659"/>
      <c r="AU22" s="659"/>
      <c r="AV22" s="659"/>
      <c r="AW22" s="659"/>
      <c r="AX22" s="659"/>
      <c r="AY22" s="659"/>
      <c r="AZ22" s="659"/>
      <c r="BA22" s="659"/>
    </row>
    <row r="23" spans="1:56" s="205" customFormat="1" ht="12.75" customHeight="1" thickBot="1">
      <c r="A23" s="644" t="s">
        <v>263</v>
      </c>
      <c r="B23" s="641" t="s">
        <v>167</v>
      </c>
      <c r="C23" s="660"/>
      <c r="D23" s="660"/>
      <c r="E23" s="660"/>
      <c r="F23" s="660"/>
      <c r="G23" s="641" t="s">
        <v>168</v>
      </c>
      <c r="H23" s="642"/>
      <c r="I23" s="642"/>
      <c r="J23" s="643"/>
      <c r="K23" s="641" t="s">
        <v>169</v>
      </c>
      <c r="L23" s="657"/>
      <c r="M23" s="657"/>
      <c r="N23" s="657"/>
      <c r="O23" s="641" t="s">
        <v>170</v>
      </c>
      <c r="P23" s="660"/>
      <c r="Q23" s="660"/>
      <c r="R23" s="660"/>
      <c r="S23" s="661"/>
      <c r="T23" s="662" t="s">
        <v>171</v>
      </c>
      <c r="U23" s="642"/>
      <c r="V23" s="642"/>
      <c r="W23" s="643"/>
      <c r="X23" s="641" t="s">
        <v>172</v>
      </c>
      <c r="Y23" s="657"/>
      <c r="Z23" s="657"/>
      <c r="AA23" s="658"/>
      <c r="AB23" s="641" t="s">
        <v>173</v>
      </c>
      <c r="AC23" s="660"/>
      <c r="AD23" s="660"/>
      <c r="AE23" s="660"/>
      <c r="AF23" s="660"/>
      <c r="AG23" s="641" t="s">
        <v>174</v>
      </c>
      <c r="AH23" s="642"/>
      <c r="AI23" s="642"/>
      <c r="AJ23" s="643"/>
      <c r="AK23" s="641" t="s">
        <v>175</v>
      </c>
      <c r="AL23" s="657"/>
      <c r="AM23" s="657"/>
      <c r="AN23" s="657"/>
      <c r="AO23" s="641" t="s">
        <v>176</v>
      </c>
      <c r="AP23" s="660"/>
      <c r="AQ23" s="660"/>
      <c r="AR23" s="660"/>
      <c r="AS23" s="661"/>
      <c r="AT23" s="662" t="s">
        <v>177</v>
      </c>
      <c r="AU23" s="642"/>
      <c r="AV23" s="642"/>
      <c r="AW23" s="643"/>
      <c r="AX23" s="641" t="s">
        <v>178</v>
      </c>
      <c r="AY23" s="657"/>
      <c r="AZ23" s="657"/>
      <c r="BA23" s="658"/>
    </row>
    <row r="24" spans="1:56" s="201" customFormat="1" ht="13.8" thickBot="1">
      <c r="A24" s="645"/>
      <c r="B24" s="523">
        <v>1</v>
      </c>
      <c r="C24" s="524">
        <v>2</v>
      </c>
      <c r="D24" s="524">
        <v>3</v>
      </c>
      <c r="E24" s="524">
        <v>4</v>
      </c>
      <c r="F24" s="525">
        <v>5</v>
      </c>
      <c r="G24" s="523">
        <v>6</v>
      </c>
      <c r="H24" s="524">
        <v>7</v>
      </c>
      <c r="I24" s="524">
        <v>8</v>
      </c>
      <c r="J24" s="526">
        <v>9</v>
      </c>
      <c r="K24" s="523">
        <v>10</v>
      </c>
      <c r="L24" s="524">
        <v>11</v>
      </c>
      <c r="M24" s="524">
        <v>12</v>
      </c>
      <c r="N24" s="527">
        <v>13</v>
      </c>
      <c r="O24" s="523">
        <v>14</v>
      </c>
      <c r="P24" s="524">
        <v>15</v>
      </c>
      <c r="Q24" s="524">
        <v>16</v>
      </c>
      <c r="R24" s="524">
        <v>17</v>
      </c>
      <c r="S24" s="528">
        <v>18</v>
      </c>
      <c r="T24" s="529">
        <v>19</v>
      </c>
      <c r="U24" s="524">
        <v>20</v>
      </c>
      <c r="V24" s="524">
        <v>21</v>
      </c>
      <c r="W24" s="526">
        <v>22</v>
      </c>
      <c r="X24" s="523">
        <v>23</v>
      </c>
      <c r="Y24" s="524">
        <v>24</v>
      </c>
      <c r="Z24" s="524">
        <v>25</v>
      </c>
      <c r="AA24" s="526">
        <v>26</v>
      </c>
      <c r="AB24" s="523">
        <v>27</v>
      </c>
      <c r="AC24" s="524">
        <v>28</v>
      </c>
      <c r="AD24" s="524">
        <v>29</v>
      </c>
      <c r="AE24" s="524">
        <v>30</v>
      </c>
      <c r="AF24" s="525">
        <v>31</v>
      </c>
      <c r="AG24" s="523">
        <v>32</v>
      </c>
      <c r="AH24" s="524">
        <v>33</v>
      </c>
      <c r="AI24" s="524">
        <v>34</v>
      </c>
      <c r="AJ24" s="528">
        <v>35</v>
      </c>
      <c r="AK24" s="523">
        <v>36</v>
      </c>
      <c r="AL24" s="524">
        <v>37</v>
      </c>
      <c r="AM24" s="524">
        <v>38</v>
      </c>
      <c r="AN24" s="527">
        <v>39</v>
      </c>
      <c r="AO24" s="523">
        <v>40</v>
      </c>
      <c r="AP24" s="524">
        <v>41</v>
      </c>
      <c r="AQ24" s="524">
        <v>42</v>
      </c>
      <c r="AR24" s="524">
        <v>43</v>
      </c>
      <c r="AS24" s="528">
        <v>44</v>
      </c>
      <c r="AT24" s="529">
        <v>45</v>
      </c>
      <c r="AU24" s="524">
        <v>46</v>
      </c>
      <c r="AV24" s="524">
        <v>47</v>
      </c>
      <c r="AW24" s="527">
        <v>48</v>
      </c>
      <c r="AX24" s="523">
        <v>49</v>
      </c>
      <c r="AY24" s="529">
        <v>50</v>
      </c>
      <c r="AZ24" s="530">
        <v>51</v>
      </c>
      <c r="BA24" s="531">
        <v>52</v>
      </c>
    </row>
    <row r="25" spans="1:56" ht="12.75" customHeight="1">
      <c r="A25" s="646"/>
      <c r="B25" s="379">
        <v>1</v>
      </c>
      <c r="C25" s="380">
        <v>7</v>
      </c>
      <c r="D25" s="380">
        <v>14</v>
      </c>
      <c r="E25" s="380">
        <v>21</v>
      </c>
      <c r="F25" s="381">
        <v>28</v>
      </c>
      <c r="G25" s="379">
        <v>5</v>
      </c>
      <c r="H25" s="380">
        <v>12</v>
      </c>
      <c r="I25" s="380">
        <v>19</v>
      </c>
      <c r="J25" s="382">
        <v>26</v>
      </c>
      <c r="K25" s="383">
        <v>2</v>
      </c>
      <c r="L25" s="380">
        <v>9</v>
      </c>
      <c r="M25" s="380">
        <v>16</v>
      </c>
      <c r="N25" s="382">
        <v>23</v>
      </c>
      <c r="O25" s="379">
        <v>30</v>
      </c>
      <c r="P25" s="380">
        <v>7</v>
      </c>
      <c r="Q25" s="380">
        <v>14</v>
      </c>
      <c r="R25" s="380">
        <v>21</v>
      </c>
      <c r="S25" s="384">
        <v>28</v>
      </c>
      <c r="T25" s="383">
        <v>4</v>
      </c>
      <c r="U25" s="380">
        <v>11</v>
      </c>
      <c r="V25" s="380">
        <v>18</v>
      </c>
      <c r="W25" s="382">
        <v>25</v>
      </c>
      <c r="X25" s="379">
        <v>1</v>
      </c>
      <c r="Y25" s="380">
        <v>8</v>
      </c>
      <c r="Z25" s="380">
        <v>15</v>
      </c>
      <c r="AA25" s="382">
        <v>22</v>
      </c>
      <c r="AB25" s="379">
        <v>1</v>
      </c>
      <c r="AC25" s="380">
        <v>8</v>
      </c>
      <c r="AD25" s="380">
        <v>15</v>
      </c>
      <c r="AE25" s="380">
        <v>22</v>
      </c>
      <c r="AF25" s="381">
        <v>29</v>
      </c>
      <c r="AG25" s="379">
        <v>5</v>
      </c>
      <c r="AH25" s="380">
        <v>12</v>
      </c>
      <c r="AI25" s="380">
        <v>19</v>
      </c>
      <c r="AJ25" s="382">
        <v>26</v>
      </c>
      <c r="AK25" s="379">
        <v>3</v>
      </c>
      <c r="AL25" s="380">
        <v>10</v>
      </c>
      <c r="AM25" s="380">
        <v>17</v>
      </c>
      <c r="AN25" s="382">
        <v>24</v>
      </c>
      <c r="AO25" s="379">
        <v>31</v>
      </c>
      <c r="AP25" s="380">
        <v>7</v>
      </c>
      <c r="AQ25" s="380">
        <v>14</v>
      </c>
      <c r="AR25" s="380">
        <v>21</v>
      </c>
      <c r="AS25" s="384">
        <v>28</v>
      </c>
      <c r="AT25" s="383">
        <v>5</v>
      </c>
      <c r="AU25" s="380">
        <v>12</v>
      </c>
      <c r="AV25" s="380">
        <v>19</v>
      </c>
      <c r="AW25" s="382">
        <v>26</v>
      </c>
      <c r="AX25" s="383">
        <v>2</v>
      </c>
      <c r="AY25" s="380">
        <v>9</v>
      </c>
      <c r="AZ25" s="380">
        <v>16</v>
      </c>
      <c r="BA25" s="385">
        <v>23</v>
      </c>
    </row>
    <row r="26" spans="1:56" ht="13.5" customHeight="1" thickBot="1">
      <c r="A26" s="647"/>
      <c r="B26" s="386">
        <v>6</v>
      </c>
      <c r="C26" s="387">
        <v>13</v>
      </c>
      <c r="D26" s="387">
        <v>20</v>
      </c>
      <c r="E26" s="387">
        <v>27</v>
      </c>
      <c r="F26" s="388">
        <v>4</v>
      </c>
      <c r="G26" s="386">
        <v>11</v>
      </c>
      <c r="H26" s="387">
        <v>18</v>
      </c>
      <c r="I26" s="387">
        <v>25</v>
      </c>
      <c r="J26" s="389">
        <v>1</v>
      </c>
      <c r="K26" s="390">
        <v>8</v>
      </c>
      <c r="L26" s="387">
        <v>15</v>
      </c>
      <c r="M26" s="387">
        <v>22</v>
      </c>
      <c r="N26" s="389">
        <v>29</v>
      </c>
      <c r="O26" s="386">
        <v>6</v>
      </c>
      <c r="P26" s="387">
        <v>13</v>
      </c>
      <c r="Q26" s="387">
        <v>20</v>
      </c>
      <c r="R26" s="387">
        <v>27</v>
      </c>
      <c r="S26" s="391">
        <v>3</v>
      </c>
      <c r="T26" s="390">
        <v>10</v>
      </c>
      <c r="U26" s="387">
        <v>17</v>
      </c>
      <c r="V26" s="387">
        <v>24</v>
      </c>
      <c r="W26" s="389">
        <v>31</v>
      </c>
      <c r="X26" s="386">
        <v>7</v>
      </c>
      <c r="Y26" s="387">
        <v>14</v>
      </c>
      <c r="Z26" s="387">
        <v>21</v>
      </c>
      <c r="AA26" s="389">
        <v>28</v>
      </c>
      <c r="AB26" s="386">
        <v>7</v>
      </c>
      <c r="AC26" s="387">
        <v>14</v>
      </c>
      <c r="AD26" s="387">
        <v>21</v>
      </c>
      <c r="AE26" s="392">
        <v>28</v>
      </c>
      <c r="AF26" s="388">
        <v>4</v>
      </c>
      <c r="AG26" s="386">
        <v>11</v>
      </c>
      <c r="AH26" s="387">
        <v>18</v>
      </c>
      <c r="AI26" s="387">
        <v>25</v>
      </c>
      <c r="AJ26" s="389">
        <v>2</v>
      </c>
      <c r="AK26" s="386">
        <v>9</v>
      </c>
      <c r="AL26" s="387">
        <v>16</v>
      </c>
      <c r="AM26" s="387">
        <v>23</v>
      </c>
      <c r="AN26" s="389">
        <v>30</v>
      </c>
      <c r="AO26" s="386">
        <v>6</v>
      </c>
      <c r="AP26" s="387">
        <v>13</v>
      </c>
      <c r="AQ26" s="387">
        <v>20</v>
      </c>
      <c r="AR26" s="387">
        <v>27</v>
      </c>
      <c r="AS26" s="391">
        <v>4</v>
      </c>
      <c r="AT26" s="390">
        <v>11</v>
      </c>
      <c r="AU26" s="387">
        <v>18</v>
      </c>
      <c r="AV26" s="387">
        <v>25</v>
      </c>
      <c r="AW26" s="389">
        <v>1</v>
      </c>
      <c r="AX26" s="390">
        <v>8</v>
      </c>
      <c r="AY26" s="387">
        <v>15</v>
      </c>
      <c r="AZ26" s="387">
        <v>22</v>
      </c>
      <c r="BA26" s="393">
        <v>29</v>
      </c>
    </row>
    <row r="27" spans="1:56">
      <c r="A27" s="532" t="s">
        <v>198</v>
      </c>
      <c r="B27" s="533" t="s">
        <v>305</v>
      </c>
      <c r="C27" s="534" t="s">
        <v>305</v>
      </c>
      <c r="D27" s="534" t="s">
        <v>305</v>
      </c>
      <c r="E27" s="534" t="s">
        <v>305</v>
      </c>
      <c r="F27" s="535" t="s">
        <v>305</v>
      </c>
      <c r="G27" s="533" t="s">
        <v>305</v>
      </c>
      <c r="H27" s="534" t="s">
        <v>305</v>
      </c>
      <c r="I27" s="534" t="s">
        <v>305</v>
      </c>
      <c r="J27" s="535" t="s">
        <v>305</v>
      </c>
      <c r="K27" s="536" t="s">
        <v>305</v>
      </c>
      <c r="L27" s="534" t="s">
        <v>305</v>
      </c>
      <c r="M27" s="534" t="s">
        <v>305</v>
      </c>
      <c r="N27" s="537" t="s">
        <v>305</v>
      </c>
      <c r="O27" s="533" t="s">
        <v>305</v>
      </c>
      <c r="P27" s="534" t="s">
        <v>305</v>
      </c>
      <c r="Q27" s="534" t="s">
        <v>306</v>
      </c>
      <c r="R27" s="534" t="s">
        <v>306</v>
      </c>
      <c r="S27" s="535" t="s">
        <v>306</v>
      </c>
      <c r="T27" s="536" t="s">
        <v>217</v>
      </c>
      <c r="U27" s="534" t="s">
        <v>217</v>
      </c>
      <c r="V27" s="538" t="s">
        <v>307</v>
      </c>
      <c r="W27" s="828" t="s">
        <v>307</v>
      </c>
      <c r="X27" s="829" t="s">
        <v>307</v>
      </c>
      <c r="Y27" s="538" t="s">
        <v>307</v>
      </c>
      <c r="Z27" s="534" t="s">
        <v>305</v>
      </c>
      <c r="AA27" s="535" t="s">
        <v>305</v>
      </c>
      <c r="AB27" s="536" t="s">
        <v>305</v>
      </c>
      <c r="AC27" s="534" t="s">
        <v>305</v>
      </c>
      <c r="AD27" s="534" t="s">
        <v>305</v>
      </c>
      <c r="AE27" s="534" t="s">
        <v>305</v>
      </c>
      <c r="AF27" s="537" t="s">
        <v>305</v>
      </c>
      <c r="AG27" s="533" t="s">
        <v>305</v>
      </c>
      <c r="AH27" s="534" t="s">
        <v>305</v>
      </c>
      <c r="AI27" s="534" t="s">
        <v>305</v>
      </c>
      <c r="AJ27" s="535" t="s">
        <v>305</v>
      </c>
      <c r="AK27" s="536" t="s">
        <v>305</v>
      </c>
      <c r="AL27" s="534" t="s">
        <v>305</v>
      </c>
      <c r="AM27" s="534" t="s">
        <v>305</v>
      </c>
      <c r="AN27" s="537" t="s">
        <v>305</v>
      </c>
      <c r="AO27" s="533" t="s">
        <v>306</v>
      </c>
      <c r="AP27" s="538" t="s">
        <v>306</v>
      </c>
      <c r="AQ27" s="538" t="s">
        <v>306</v>
      </c>
      <c r="AR27" s="538" t="s">
        <v>217</v>
      </c>
      <c r="AS27" s="539" t="s">
        <v>217</v>
      </c>
      <c r="AT27" s="536" t="s">
        <v>217</v>
      </c>
      <c r="AU27" s="534" t="s">
        <v>217</v>
      </c>
      <c r="AV27" s="534" t="s">
        <v>217</v>
      </c>
      <c r="AW27" s="537" t="s">
        <v>217</v>
      </c>
      <c r="AX27" s="533" t="s">
        <v>217</v>
      </c>
      <c r="AY27" s="534" t="s">
        <v>217</v>
      </c>
      <c r="AZ27" s="534" t="s">
        <v>217</v>
      </c>
      <c r="BA27" s="535" t="s">
        <v>217</v>
      </c>
    </row>
    <row r="28" spans="1:56" ht="13.8" thickBot="1">
      <c r="A28" s="540" t="s">
        <v>200</v>
      </c>
      <c r="B28" s="541" t="s">
        <v>305</v>
      </c>
      <c r="C28" s="542" t="s">
        <v>305</v>
      </c>
      <c r="D28" s="542" t="s">
        <v>305</v>
      </c>
      <c r="E28" s="542" t="s">
        <v>305</v>
      </c>
      <c r="F28" s="543" t="s">
        <v>305</v>
      </c>
      <c r="G28" s="541" t="s">
        <v>305</v>
      </c>
      <c r="H28" s="542" t="s">
        <v>306</v>
      </c>
      <c r="I28" s="542" t="s">
        <v>306</v>
      </c>
      <c r="J28" s="544" t="s">
        <v>307</v>
      </c>
      <c r="K28" s="545" t="s">
        <v>307</v>
      </c>
      <c r="L28" s="546" t="s">
        <v>307</v>
      </c>
      <c r="M28" s="546" t="s">
        <v>307</v>
      </c>
      <c r="N28" s="547" t="s">
        <v>212</v>
      </c>
      <c r="O28" s="541" t="s">
        <v>212</v>
      </c>
      <c r="P28" s="542" t="s">
        <v>212</v>
      </c>
      <c r="Q28" s="542" t="s">
        <v>212</v>
      </c>
      <c r="R28" s="542" t="s">
        <v>212</v>
      </c>
      <c r="S28" s="543" t="s">
        <v>309</v>
      </c>
      <c r="T28" s="548"/>
      <c r="U28" s="542"/>
      <c r="V28" s="542"/>
      <c r="W28" s="547"/>
      <c r="X28" s="541"/>
      <c r="Y28" s="542"/>
      <c r="Z28" s="549"/>
      <c r="AA28" s="550"/>
      <c r="AB28" s="551"/>
      <c r="AC28" s="549"/>
      <c r="AD28" s="549"/>
      <c r="AE28" s="549"/>
      <c r="AF28" s="552"/>
      <c r="AG28" s="553"/>
      <c r="AH28" s="549"/>
      <c r="AI28" s="549"/>
      <c r="AJ28" s="550"/>
      <c r="AK28" s="551"/>
      <c r="AL28" s="549"/>
      <c r="AM28" s="549"/>
      <c r="AN28" s="552"/>
      <c r="AO28" s="553"/>
      <c r="AP28" s="549"/>
      <c r="AQ28" s="549"/>
      <c r="AR28" s="549"/>
      <c r="AS28" s="550"/>
      <c r="AT28" s="551"/>
      <c r="AU28" s="549"/>
      <c r="AV28" s="549"/>
      <c r="AW28" s="552"/>
      <c r="AX28" s="553"/>
      <c r="AY28" s="549"/>
      <c r="AZ28" s="549"/>
      <c r="BA28" s="550"/>
    </row>
    <row r="29" spans="1:56" ht="15.6">
      <c r="A29" s="554" t="s">
        <v>396</v>
      </c>
      <c r="B29" s="555"/>
      <c r="C29" s="555"/>
      <c r="D29" s="555"/>
      <c r="E29" s="555"/>
      <c r="F29" s="555"/>
      <c r="G29" s="555"/>
      <c r="H29" s="555"/>
      <c r="I29" s="555"/>
      <c r="J29" s="555"/>
      <c r="K29" s="555"/>
      <c r="L29" s="555"/>
      <c r="M29" s="555"/>
      <c r="N29" s="555"/>
      <c r="O29" s="555"/>
      <c r="P29" s="555"/>
      <c r="Q29" s="555"/>
      <c r="R29" s="555"/>
      <c r="S29" s="555"/>
      <c r="T29" s="555"/>
      <c r="U29" s="555"/>
      <c r="V29" s="555"/>
      <c r="W29" s="555"/>
      <c r="X29" s="555"/>
      <c r="Y29" s="555"/>
      <c r="Z29" s="555"/>
      <c r="AA29" s="555"/>
      <c r="AB29" s="555"/>
      <c r="AC29" s="555"/>
      <c r="AD29" s="555"/>
      <c r="AE29" s="555"/>
      <c r="AF29" s="555"/>
      <c r="AG29" s="555"/>
      <c r="AH29" s="555"/>
      <c r="AI29" s="555"/>
      <c r="AJ29" s="555"/>
      <c r="AK29" s="555"/>
      <c r="AL29" s="555"/>
      <c r="AM29" s="555"/>
      <c r="AN29" s="555"/>
      <c r="AO29" s="555"/>
      <c r="AP29" s="555"/>
      <c r="AQ29" s="555"/>
      <c r="AR29" s="555"/>
      <c r="AS29" s="555"/>
      <c r="AT29" s="555"/>
      <c r="AU29" s="555"/>
      <c r="AV29" s="555"/>
      <c r="AW29" s="555"/>
      <c r="AX29" s="555"/>
      <c r="AY29" s="555"/>
      <c r="AZ29" s="555"/>
      <c r="BA29" s="555"/>
    </row>
    <row r="30" spans="1:56" ht="13.5" customHeight="1">
      <c r="A30" s="556"/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  <c r="R30" s="557"/>
      <c r="S30" s="557"/>
      <c r="T30" s="557"/>
      <c r="U30" s="557"/>
      <c r="V30" s="557"/>
      <c r="W30" s="557"/>
      <c r="X30" s="557"/>
      <c r="Y30" s="557"/>
      <c r="Z30" s="557"/>
      <c r="AA30" s="557"/>
      <c r="AB30" s="557"/>
      <c r="AC30" s="557"/>
      <c r="AD30" s="557"/>
      <c r="AE30" s="557"/>
      <c r="AF30" s="557"/>
      <c r="AG30" s="557"/>
      <c r="AH30" s="557"/>
      <c r="AI30" s="557"/>
      <c r="AJ30" s="557"/>
      <c r="AK30" s="557"/>
      <c r="AL30" s="557"/>
      <c r="AM30" s="557"/>
      <c r="AN30" s="557"/>
      <c r="AO30" s="557"/>
      <c r="AP30" s="557"/>
      <c r="AQ30" s="557"/>
      <c r="AR30" s="557"/>
      <c r="AS30" s="557"/>
      <c r="AT30" s="557"/>
      <c r="AU30" s="557"/>
      <c r="AV30" s="557"/>
      <c r="AW30" s="557"/>
      <c r="AX30" s="557"/>
      <c r="AY30" s="557"/>
      <c r="AZ30" s="557"/>
      <c r="BA30" s="557"/>
    </row>
    <row r="31" spans="1:56" s="206" customFormat="1" ht="12.75" customHeight="1" thickBot="1">
      <c r="A31" s="630" t="s">
        <v>299</v>
      </c>
      <c r="B31" s="630"/>
      <c r="C31" s="630"/>
      <c r="D31" s="630"/>
      <c r="E31" s="630"/>
      <c r="F31" s="630"/>
      <c r="G31" s="630"/>
      <c r="H31" s="630"/>
      <c r="I31" s="630"/>
      <c r="J31" s="630"/>
      <c r="K31" s="630"/>
      <c r="L31" s="630"/>
      <c r="M31" s="630"/>
      <c r="N31" s="630"/>
      <c r="O31" s="630"/>
      <c r="P31" s="630"/>
      <c r="Q31" s="558"/>
      <c r="R31" s="558"/>
      <c r="S31" s="558"/>
      <c r="T31" s="630" t="s">
        <v>298</v>
      </c>
      <c r="U31" s="630"/>
      <c r="V31" s="630"/>
      <c r="W31" s="630"/>
      <c r="X31" s="630"/>
      <c r="Y31" s="630"/>
      <c r="Z31" s="630"/>
      <c r="AA31" s="630"/>
      <c r="AB31" s="630"/>
      <c r="AC31" s="630"/>
      <c r="AD31" s="630"/>
      <c r="AE31" s="558"/>
      <c r="AF31" s="558"/>
      <c r="AG31" s="558"/>
      <c r="AH31" s="558"/>
      <c r="AI31" s="627" t="s">
        <v>397</v>
      </c>
      <c r="AJ31" s="627"/>
      <c r="AK31" s="627"/>
      <c r="AL31" s="627"/>
      <c r="AM31" s="627"/>
      <c r="AN31" s="627"/>
      <c r="AO31" s="627"/>
      <c r="AP31" s="627"/>
      <c r="AQ31" s="627"/>
      <c r="AR31" s="627"/>
      <c r="AS31" s="627"/>
      <c r="AT31" s="627"/>
      <c r="AU31" s="627"/>
      <c r="AV31" s="627"/>
      <c r="AW31" s="627"/>
      <c r="AX31" s="627"/>
      <c r="AY31" s="627"/>
      <c r="AZ31" s="627"/>
      <c r="BA31" s="558"/>
    </row>
    <row r="32" spans="1:56" s="201" customFormat="1" ht="49.5" customHeight="1">
      <c r="A32" s="559" t="s">
        <v>263</v>
      </c>
      <c r="B32" s="648" t="s">
        <v>276</v>
      </c>
      <c r="C32" s="648"/>
      <c r="D32" s="648" t="s">
        <v>297</v>
      </c>
      <c r="E32" s="648"/>
      <c r="F32" s="650" t="s">
        <v>260</v>
      </c>
      <c r="G32" s="650"/>
      <c r="H32" s="648" t="s">
        <v>332</v>
      </c>
      <c r="I32" s="648"/>
      <c r="J32" s="648"/>
      <c r="K32" s="648" t="s">
        <v>310</v>
      </c>
      <c r="L32" s="648"/>
      <c r="M32" s="650" t="s">
        <v>185</v>
      </c>
      <c r="N32" s="650"/>
      <c r="O32" s="648" t="s">
        <v>277</v>
      </c>
      <c r="P32" s="655"/>
      <c r="Q32" s="560"/>
      <c r="R32" s="560"/>
      <c r="S32" s="556"/>
      <c r="T32" s="653" t="s">
        <v>266</v>
      </c>
      <c r="U32" s="654"/>
      <c r="V32" s="654"/>
      <c r="W32" s="654"/>
      <c r="X32" s="654"/>
      <c r="Y32" s="654"/>
      <c r="Z32" s="636"/>
      <c r="AA32" s="634" t="s">
        <v>32</v>
      </c>
      <c r="AB32" s="649"/>
      <c r="AC32" s="634" t="s">
        <v>265</v>
      </c>
      <c r="AD32" s="635"/>
      <c r="AE32" s="556"/>
      <c r="AF32" s="556"/>
      <c r="AG32" s="561"/>
      <c r="AH32" s="631" t="s">
        <v>398</v>
      </c>
      <c r="AI32" s="632"/>
      <c r="AJ32" s="632"/>
      <c r="AK32" s="632"/>
      <c r="AL32" s="632"/>
      <c r="AM32" s="632"/>
      <c r="AN32" s="632"/>
      <c r="AO32" s="632"/>
      <c r="AP32" s="632"/>
      <c r="AQ32" s="633"/>
      <c r="AR32" s="636" t="s">
        <v>399</v>
      </c>
      <c r="AS32" s="637"/>
      <c r="AT32" s="637"/>
      <c r="AU32" s="637"/>
      <c r="AV32" s="637"/>
      <c r="AW32" s="637"/>
      <c r="AX32" s="637"/>
      <c r="AY32" s="637"/>
      <c r="AZ32" s="628" t="s">
        <v>32</v>
      </c>
      <c r="BA32" s="629"/>
    </row>
    <row r="33" spans="1:53" s="201" customFormat="1" ht="12.75" customHeight="1">
      <c r="A33" s="562" t="s">
        <v>198</v>
      </c>
      <c r="B33" s="640">
        <v>30</v>
      </c>
      <c r="C33" s="640"/>
      <c r="D33" s="640">
        <v>6</v>
      </c>
      <c r="E33" s="640"/>
      <c r="F33" s="640">
        <v>4</v>
      </c>
      <c r="G33" s="640"/>
      <c r="H33" s="640"/>
      <c r="I33" s="640"/>
      <c r="J33" s="640"/>
      <c r="K33" s="640"/>
      <c r="L33" s="640"/>
      <c r="M33" s="640">
        <v>12</v>
      </c>
      <c r="N33" s="640"/>
      <c r="O33" s="651">
        <f>SUM(B33:N33)</f>
        <v>52</v>
      </c>
      <c r="P33" s="652"/>
      <c r="Q33" s="563"/>
      <c r="R33" s="563"/>
      <c r="S33" s="556"/>
      <c r="T33" s="622" t="s">
        <v>308</v>
      </c>
      <c r="U33" s="623"/>
      <c r="V33" s="623"/>
      <c r="W33" s="623"/>
      <c r="X33" s="623"/>
      <c r="Y33" s="623"/>
      <c r="Z33" s="624"/>
      <c r="AA33" s="830">
        <v>1.2</v>
      </c>
      <c r="AB33" s="831"/>
      <c r="AC33" s="638">
        <v>4</v>
      </c>
      <c r="AD33" s="639"/>
      <c r="AE33" s="557"/>
      <c r="AF33" s="557"/>
      <c r="AG33" s="564"/>
      <c r="AH33" s="676" t="s">
        <v>334</v>
      </c>
      <c r="AI33" s="677"/>
      <c r="AJ33" s="677"/>
      <c r="AK33" s="677"/>
      <c r="AL33" s="677"/>
      <c r="AM33" s="677"/>
      <c r="AN33" s="677"/>
      <c r="AO33" s="677"/>
      <c r="AP33" s="677"/>
      <c r="AQ33" s="678"/>
      <c r="AR33" s="685" t="s">
        <v>400</v>
      </c>
      <c r="AS33" s="677"/>
      <c r="AT33" s="677"/>
      <c r="AU33" s="677"/>
      <c r="AV33" s="677"/>
      <c r="AW33" s="677"/>
      <c r="AX33" s="677"/>
      <c r="AY33" s="678"/>
      <c r="AZ33" s="685">
        <v>3</v>
      </c>
      <c r="BA33" s="692"/>
    </row>
    <row r="34" spans="1:53" s="201" customFormat="1" ht="13.2" customHeight="1" thickBot="1">
      <c r="A34" s="562" t="s">
        <v>200</v>
      </c>
      <c r="B34" s="640">
        <v>6</v>
      </c>
      <c r="C34" s="640"/>
      <c r="D34" s="640">
        <v>2</v>
      </c>
      <c r="E34" s="640"/>
      <c r="F34" s="640">
        <v>4</v>
      </c>
      <c r="G34" s="640"/>
      <c r="H34" s="640">
        <v>5</v>
      </c>
      <c r="I34" s="640"/>
      <c r="J34" s="640"/>
      <c r="K34" s="640">
        <v>1</v>
      </c>
      <c r="L34" s="640"/>
      <c r="M34" s="640"/>
      <c r="N34" s="640"/>
      <c r="O34" s="651">
        <f>SUM(B34:N34)</f>
        <v>18</v>
      </c>
      <c r="P34" s="652"/>
      <c r="Q34" s="563"/>
      <c r="R34" s="563"/>
      <c r="S34" s="556"/>
      <c r="T34" s="695" t="s">
        <v>401</v>
      </c>
      <c r="U34" s="696"/>
      <c r="V34" s="696"/>
      <c r="W34" s="696"/>
      <c r="X34" s="696"/>
      <c r="Y34" s="696"/>
      <c r="Z34" s="697"/>
      <c r="AA34" s="698">
        <v>3</v>
      </c>
      <c r="AB34" s="699"/>
      <c r="AC34" s="700">
        <v>4</v>
      </c>
      <c r="AD34" s="701"/>
      <c r="AE34" s="557"/>
      <c r="AF34" s="557"/>
      <c r="AG34" s="564"/>
      <c r="AH34" s="679"/>
      <c r="AI34" s="680"/>
      <c r="AJ34" s="680"/>
      <c r="AK34" s="680"/>
      <c r="AL34" s="680"/>
      <c r="AM34" s="680"/>
      <c r="AN34" s="680"/>
      <c r="AO34" s="680"/>
      <c r="AP34" s="680"/>
      <c r="AQ34" s="681"/>
      <c r="AR34" s="686"/>
      <c r="AS34" s="687"/>
      <c r="AT34" s="687"/>
      <c r="AU34" s="687"/>
      <c r="AV34" s="687"/>
      <c r="AW34" s="687"/>
      <c r="AX34" s="687"/>
      <c r="AY34" s="688"/>
      <c r="AZ34" s="686"/>
      <c r="BA34" s="693"/>
    </row>
    <row r="35" spans="1:53" s="201" customFormat="1" ht="13.5" customHeight="1" thickBot="1">
      <c r="A35" s="565" t="s">
        <v>264</v>
      </c>
      <c r="B35" s="625">
        <f>SUM(B33:C34)</f>
        <v>36</v>
      </c>
      <c r="C35" s="625"/>
      <c r="D35" s="625">
        <f>SUM(D33:E34)</f>
        <v>8</v>
      </c>
      <c r="E35" s="625"/>
      <c r="F35" s="625">
        <f>SUM(F33:G34)</f>
        <v>8</v>
      </c>
      <c r="G35" s="625"/>
      <c r="H35" s="625">
        <f>SUM(H33:I34)</f>
        <v>5</v>
      </c>
      <c r="I35" s="625"/>
      <c r="J35" s="625"/>
      <c r="K35" s="625">
        <f>SUM(K33:L34)</f>
        <v>1</v>
      </c>
      <c r="L35" s="625"/>
      <c r="M35" s="625">
        <f>SUM(M33:N34)</f>
        <v>12</v>
      </c>
      <c r="N35" s="625"/>
      <c r="O35" s="625">
        <f>SUM(O33:P34)</f>
        <v>70</v>
      </c>
      <c r="P35" s="626"/>
      <c r="Q35" s="563"/>
      <c r="R35" s="563"/>
      <c r="S35" s="556"/>
      <c r="T35" s="556"/>
      <c r="U35" s="556"/>
      <c r="V35" s="556"/>
      <c r="W35" s="556"/>
      <c r="X35" s="556"/>
      <c r="Y35" s="556"/>
      <c r="Z35" s="556"/>
      <c r="AA35" s="556"/>
      <c r="AB35" s="556"/>
      <c r="AC35" s="556"/>
      <c r="AD35" s="556"/>
      <c r="AE35" s="556"/>
      <c r="AF35" s="556"/>
      <c r="AG35" s="561"/>
      <c r="AH35" s="682"/>
      <c r="AI35" s="683"/>
      <c r="AJ35" s="683"/>
      <c r="AK35" s="683"/>
      <c r="AL35" s="683"/>
      <c r="AM35" s="683"/>
      <c r="AN35" s="683"/>
      <c r="AO35" s="683"/>
      <c r="AP35" s="683"/>
      <c r="AQ35" s="684"/>
      <c r="AR35" s="689"/>
      <c r="AS35" s="690"/>
      <c r="AT35" s="690"/>
      <c r="AU35" s="690"/>
      <c r="AV35" s="690"/>
      <c r="AW35" s="690"/>
      <c r="AX35" s="690"/>
      <c r="AY35" s="691"/>
      <c r="AZ35" s="689"/>
      <c r="BA35" s="694"/>
    </row>
    <row r="36" spans="1:53" ht="13.5" customHeight="1">
      <c r="M36" s="218"/>
    </row>
    <row r="39" spans="1:53" ht="12.75" customHeight="1"/>
    <row r="40" spans="1:53" ht="12.75" customHeight="1"/>
  </sheetData>
  <mergeCells count="81">
    <mergeCell ref="AH33:AQ35"/>
    <mergeCell ref="AR33:AY35"/>
    <mergeCell ref="AZ33:BA35"/>
    <mergeCell ref="T34:Z34"/>
    <mergeCell ref="AA34:AB34"/>
    <mergeCell ref="AC34:AD34"/>
    <mergeCell ref="AA18:AZ18"/>
    <mergeCell ref="AA20:AZ20"/>
    <mergeCell ref="G18:X18"/>
    <mergeCell ref="G20:X20"/>
    <mergeCell ref="N12:AJ12"/>
    <mergeCell ref="G14:X14"/>
    <mergeCell ref="G16:X16"/>
    <mergeCell ref="AA14:AZ14"/>
    <mergeCell ref="AA16:AZ16"/>
    <mergeCell ref="R7:AG7"/>
    <mergeCell ref="R8:AG8"/>
    <mergeCell ref="R9:AG9"/>
    <mergeCell ref="N10:AJ10"/>
    <mergeCell ref="N11:AJ11"/>
    <mergeCell ref="I2:AQ2"/>
    <mergeCell ref="I3:AQ3"/>
    <mergeCell ref="AS3:AX3"/>
    <mergeCell ref="J4:AO4"/>
    <mergeCell ref="S6:AF6"/>
    <mergeCell ref="AH21:AL21"/>
    <mergeCell ref="AX23:BA23"/>
    <mergeCell ref="K23:N23"/>
    <mergeCell ref="A22:BA22"/>
    <mergeCell ref="B23:F23"/>
    <mergeCell ref="O23:S23"/>
    <mergeCell ref="T23:W23"/>
    <mergeCell ref="AB23:AF23"/>
    <mergeCell ref="AG23:AJ23"/>
    <mergeCell ref="AK23:AN23"/>
    <mergeCell ref="AT23:AW23"/>
    <mergeCell ref="AO23:AS23"/>
    <mergeCell ref="X23:AA23"/>
    <mergeCell ref="B35:C35"/>
    <mergeCell ref="D35:E35"/>
    <mergeCell ref="F35:G35"/>
    <mergeCell ref="H35:J35"/>
    <mergeCell ref="B33:C33"/>
    <mergeCell ref="D33:E33"/>
    <mergeCell ref="B34:C34"/>
    <mergeCell ref="D34:E34"/>
    <mergeCell ref="F34:G34"/>
    <mergeCell ref="H34:J34"/>
    <mergeCell ref="F33:G33"/>
    <mergeCell ref="H33:J33"/>
    <mergeCell ref="AA32:AB32"/>
    <mergeCell ref="D32:E32"/>
    <mergeCell ref="F32:G32"/>
    <mergeCell ref="K35:L35"/>
    <mergeCell ref="K34:L34"/>
    <mergeCell ref="M35:N35"/>
    <mergeCell ref="AA33:AB33"/>
    <mergeCell ref="O33:P33"/>
    <mergeCell ref="O34:P34"/>
    <mergeCell ref="K33:L33"/>
    <mergeCell ref="H32:J32"/>
    <mergeCell ref="T32:Z32"/>
    <mergeCell ref="K32:L32"/>
    <mergeCell ref="M32:N32"/>
    <mergeCell ref="O32:P32"/>
    <mergeCell ref="I1:AQ1"/>
    <mergeCell ref="T33:Z33"/>
    <mergeCell ref="O35:P35"/>
    <mergeCell ref="AI31:AZ31"/>
    <mergeCell ref="AZ32:BA32"/>
    <mergeCell ref="T31:AD31"/>
    <mergeCell ref="AH32:AQ32"/>
    <mergeCell ref="AC32:AD32"/>
    <mergeCell ref="AR32:AY32"/>
    <mergeCell ref="AC33:AD33"/>
    <mergeCell ref="M33:N33"/>
    <mergeCell ref="G23:J23"/>
    <mergeCell ref="M34:N34"/>
    <mergeCell ref="A31:P31"/>
    <mergeCell ref="A23:A26"/>
    <mergeCell ref="B32:C32"/>
  </mergeCells>
  <phoneticPr fontId="36" type="noConversion"/>
  <printOptions horizontalCentered="1"/>
  <pageMargins left="0.15748031496062992" right="7.874015748031496E-2" top="0.43307086614173229" bottom="0.19685039370078741" header="0" footer="0"/>
  <pageSetup paperSize="9" scale="99" orientation="landscape" r:id="rId1"/>
  <headerFooter differentFirst="1" alignWithMargins="0">
    <oddHeader>&amp;C2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W59"/>
  <sheetViews>
    <sheetView tabSelected="1" view="pageBreakPreview" zoomScale="80" zoomScaleSheetLayoutView="80" zoomScalePageLayoutView="25" workbookViewId="0">
      <selection activeCell="S1" sqref="S1:U1048576"/>
    </sheetView>
  </sheetViews>
  <sheetFormatPr defaultColWidth="9.109375" defaultRowHeight="13.2"/>
  <cols>
    <col min="1" max="1" width="9" style="235" customWidth="1"/>
    <col min="2" max="2" width="41.109375" style="235" customWidth="1"/>
    <col min="3" max="3" width="4.5546875" style="235" customWidth="1"/>
    <col min="4" max="4" width="6.6640625" style="235" customWidth="1"/>
    <col min="5" max="6" width="5.109375" style="235" customWidth="1"/>
    <col min="7" max="7" width="6.88671875" style="235" customWidth="1"/>
    <col min="8" max="8" width="8" style="235" customWidth="1"/>
    <col min="9" max="9" width="6.109375" style="235" customWidth="1"/>
    <col min="10" max="10" width="5.6640625" style="235" bestFit="1" customWidth="1"/>
    <col min="11" max="11" width="5.6640625" style="235" customWidth="1"/>
    <col min="12" max="12" width="7" style="235" customWidth="1"/>
    <col min="13" max="13" width="6.5546875" style="235" customWidth="1"/>
    <col min="14" max="14" width="6.109375" style="235" customWidth="1"/>
    <col min="15" max="15" width="6.5546875" style="235" customWidth="1"/>
    <col min="16" max="16" width="5.33203125" style="235" customWidth="1"/>
    <col min="17" max="18" width="9.109375" style="235"/>
    <col min="19" max="21" width="6.6640625" style="236" customWidth="1"/>
    <col min="22" max="16384" width="9.109375" style="235"/>
  </cols>
  <sheetData>
    <row r="1" spans="1:21" ht="19.2" customHeight="1" thickBot="1">
      <c r="A1" s="727" t="s">
        <v>342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  <c r="O1" s="743"/>
      <c r="P1" s="743"/>
    </row>
    <row r="2" spans="1:21" s="236" customFormat="1" ht="45" customHeight="1">
      <c r="A2" s="733" t="s">
        <v>267</v>
      </c>
      <c r="B2" s="737" t="s">
        <v>417</v>
      </c>
      <c r="C2" s="705" t="s">
        <v>261</v>
      </c>
      <c r="D2" s="706"/>
      <c r="E2" s="706"/>
      <c r="F2" s="706"/>
      <c r="G2" s="757" t="s">
        <v>275</v>
      </c>
      <c r="H2" s="750" t="s">
        <v>268</v>
      </c>
      <c r="I2" s="750"/>
      <c r="J2" s="750"/>
      <c r="K2" s="750"/>
      <c r="L2" s="750"/>
      <c r="M2" s="751"/>
      <c r="N2" s="705" t="s">
        <v>274</v>
      </c>
      <c r="O2" s="706"/>
      <c r="P2" s="706"/>
    </row>
    <row r="3" spans="1:21" s="236" customFormat="1" ht="17.25" customHeight="1">
      <c r="A3" s="734"/>
      <c r="B3" s="737"/>
      <c r="C3" s="731" t="s">
        <v>278</v>
      </c>
      <c r="D3" s="731" t="s">
        <v>280</v>
      </c>
      <c r="E3" s="738" t="s">
        <v>279</v>
      </c>
      <c r="F3" s="739"/>
      <c r="G3" s="758"/>
      <c r="H3" s="746" t="s">
        <v>281</v>
      </c>
      <c r="I3" s="739" t="s">
        <v>283</v>
      </c>
      <c r="J3" s="748"/>
      <c r="K3" s="748"/>
      <c r="L3" s="749"/>
      <c r="M3" s="740" t="s">
        <v>284</v>
      </c>
      <c r="N3" s="748" t="s">
        <v>311</v>
      </c>
      <c r="O3" s="749"/>
      <c r="P3" s="237" t="s">
        <v>312</v>
      </c>
    </row>
    <row r="4" spans="1:21" s="236" customFormat="1" ht="17.25" customHeight="1">
      <c r="A4" s="734"/>
      <c r="B4" s="737"/>
      <c r="C4" s="732"/>
      <c r="D4" s="732"/>
      <c r="E4" s="731" t="s">
        <v>330</v>
      </c>
      <c r="F4" s="752" t="s">
        <v>269</v>
      </c>
      <c r="G4" s="758"/>
      <c r="H4" s="747"/>
      <c r="I4" s="729" t="s">
        <v>282</v>
      </c>
      <c r="J4" s="738" t="s">
        <v>270</v>
      </c>
      <c r="K4" s="738"/>
      <c r="L4" s="738"/>
      <c r="M4" s="740"/>
      <c r="N4" s="707" t="s">
        <v>285</v>
      </c>
      <c r="O4" s="708"/>
      <c r="P4" s="708"/>
    </row>
    <row r="5" spans="1:21" s="236" customFormat="1" ht="22.5" customHeight="1">
      <c r="A5" s="734"/>
      <c r="B5" s="737"/>
      <c r="C5" s="732"/>
      <c r="D5" s="732"/>
      <c r="E5" s="732"/>
      <c r="F5" s="753"/>
      <c r="G5" s="758"/>
      <c r="H5" s="747"/>
      <c r="I5" s="730"/>
      <c r="J5" s="729" t="s">
        <v>271</v>
      </c>
      <c r="K5" s="729" t="s">
        <v>272</v>
      </c>
      <c r="L5" s="729" t="s">
        <v>273</v>
      </c>
      <c r="M5" s="740"/>
      <c r="N5" s="238">
        <v>1</v>
      </c>
      <c r="O5" s="239">
        <f>N5+1</f>
        <v>2</v>
      </c>
      <c r="P5" s="239">
        <f>O5+1</f>
        <v>3</v>
      </c>
    </row>
    <row r="6" spans="1:21" s="236" customFormat="1" ht="31.5" customHeight="1">
      <c r="A6" s="734"/>
      <c r="B6" s="737"/>
      <c r="C6" s="732"/>
      <c r="D6" s="732"/>
      <c r="E6" s="732"/>
      <c r="F6" s="753"/>
      <c r="G6" s="758"/>
      <c r="H6" s="747"/>
      <c r="I6" s="730"/>
      <c r="J6" s="730"/>
      <c r="K6" s="730"/>
      <c r="L6" s="730"/>
      <c r="M6" s="741"/>
      <c r="N6" s="707" t="s">
        <v>321</v>
      </c>
      <c r="O6" s="708"/>
      <c r="P6" s="708"/>
    </row>
    <row r="7" spans="1:21" s="236" customFormat="1" ht="26.25" customHeight="1" thickBot="1">
      <c r="A7" s="734"/>
      <c r="B7" s="737"/>
      <c r="C7" s="732"/>
      <c r="D7" s="732"/>
      <c r="E7" s="732"/>
      <c r="F7" s="753"/>
      <c r="G7" s="759"/>
      <c r="H7" s="747"/>
      <c r="I7" s="730"/>
      <c r="J7" s="730"/>
      <c r="K7" s="730"/>
      <c r="L7" s="754"/>
      <c r="M7" s="742"/>
      <c r="N7" s="238">
        <v>15</v>
      </c>
      <c r="O7" s="239">
        <v>15</v>
      </c>
      <c r="P7" s="239">
        <v>6</v>
      </c>
    </row>
    <row r="8" spans="1:21" s="236" customFormat="1" ht="18.75" customHeight="1" thickTop="1" thickBot="1">
      <c r="A8" s="240">
        <v>1</v>
      </c>
      <c r="B8" s="241">
        <f>A8+1</f>
        <v>2</v>
      </c>
      <c r="C8" s="241">
        <f t="shared" ref="C8:P8" si="0">B8+1</f>
        <v>3</v>
      </c>
      <c r="D8" s="241">
        <f t="shared" si="0"/>
        <v>4</v>
      </c>
      <c r="E8" s="241">
        <f t="shared" si="0"/>
        <v>5</v>
      </c>
      <c r="F8" s="241">
        <f t="shared" si="0"/>
        <v>6</v>
      </c>
      <c r="G8" s="241">
        <f t="shared" si="0"/>
        <v>7</v>
      </c>
      <c r="H8" s="241">
        <f t="shared" si="0"/>
        <v>8</v>
      </c>
      <c r="I8" s="241">
        <f t="shared" si="0"/>
        <v>9</v>
      </c>
      <c r="J8" s="241">
        <f t="shared" si="0"/>
        <v>10</v>
      </c>
      <c r="K8" s="241">
        <f t="shared" si="0"/>
        <v>11</v>
      </c>
      <c r="L8" s="241">
        <f t="shared" si="0"/>
        <v>12</v>
      </c>
      <c r="M8" s="241">
        <v>13</v>
      </c>
      <c r="N8" s="241">
        <f>M8+1</f>
        <v>14</v>
      </c>
      <c r="O8" s="241">
        <f t="shared" si="0"/>
        <v>15</v>
      </c>
      <c r="P8" s="241">
        <f t="shared" si="0"/>
        <v>16</v>
      </c>
    </row>
    <row r="9" spans="1:21" s="242" customFormat="1" ht="14.1" customHeight="1" thickBot="1">
      <c r="A9" s="727" t="s">
        <v>300</v>
      </c>
      <c r="B9" s="735"/>
      <c r="C9" s="735"/>
      <c r="D9" s="735"/>
      <c r="E9" s="735"/>
      <c r="F9" s="735"/>
      <c r="G9" s="735"/>
      <c r="H9" s="735"/>
      <c r="I9" s="735"/>
      <c r="J9" s="735"/>
      <c r="K9" s="735"/>
      <c r="L9" s="735"/>
      <c r="M9" s="735"/>
      <c r="N9" s="735"/>
      <c r="O9" s="735"/>
      <c r="P9" s="736"/>
      <c r="S9" s="243"/>
      <c r="T9" s="243"/>
      <c r="U9" s="243"/>
    </row>
    <row r="10" spans="1:21" s="242" customFormat="1" ht="18" customHeight="1" thickBot="1">
      <c r="A10" s="755" t="s">
        <v>358</v>
      </c>
      <c r="B10" s="756"/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56"/>
      <c r="N10" s="756"/>
      <c r="O10" s="756"/>
      <c r="P10" s="756"/>
      <c r="S10" s="244" t="s">
        <v>324</v>
      </c>
      <c r="T10" s="244" t="s">
        <v>325</v>
      </c>
      <c r="U10" s="244" t="s">
        <v>326</v>
      </c>
    </row>
    <row r="11" spans="1:21" s="242" customFormat="1" ht="38.4" customHeight="1">
      <c r="A11" s="584" t="s">
        <v>313</v>
      </c>
      <c r="B11" s="475" t="s">
        <v>382</v>
      </c>
      <c r="C11" s="567">
        <v>1</v>
      </c>
      <c r="D11" s="246"/>
      <c r="E11" s="246"/>
      <c r="F11" s="259"/>
      <c r="G11" s="260">
        <v>3</v>
      </c>
      <c r="H11" s="250">
        <f t="shared" ref="H11:H12" si="1">G11*30</f>
        <v>90</v>
      </c>
      <c r="I11" s="261">
        <f t="shared" ref="I11:I12" si="2">SUM(J11:L11)</f>
        <v>24</v>
      </c>
      <c r="J11" s="262">
        <v>16</v>
      </c>
      <c r="K11" s="262"/>
      <c r="L11" s="263">
        <v>8</v>
      </c>
      <c r="M11" s="264">
        <f>H11-I11</f>
        <v>66</v>
      </c>
      <c r="N11" s="566">
        <v>1.5</v>
      </c>
      <c r="O11" s="246"/>
      <c r="P11" s="266"/>
      <c r="Q11" s="258">
        <f>I11/H11</f>
        <v>0.26666666666666666</v>
      </c>
      <c r="S11" s="244">
        <v>3</v>
      </c>
      <c r="T11" s="244"/>
      <c r="U11" s="244"/>
    </row>
    <row r="12" spans="1:21" s="242" customFormat="1" ht="45.6" customHeight="1">
      <c r="A12" s="584" t="s">
        <v>314</v>
      </c>
      <c r="B12" s="475" t="s">
        <v>383</v>
      </c>
      <c r="C12" s="246">
        <v>1</v>
      </c>
      <c r="D12" s="246"/>
      <c r="E12" s="246"/>
      <c r="F12" s="259"/>
      <c r="G12" s="260">
        <v>3</v>
      </c>
      <c r="H12" s="250">
        <f t="shared" si="1"/>
        <v>90</v>
      </c>
      <c r="I12" s="261">
        <f t="shared" si="2"/>
        <v>30</v>
      </c>
      <c r="J12" s="262">
        <v>16</v>
      </c>
      <c r="K12" s="262"/>
      <c r="L12" s="263">
        <v>14</v>
      </c>
      <c r="M12" s="264">
        <f>H12-I12</f>
        <v>60</v>
      </c>
      <c r="N12" s="265">
        <v>2</v>
      </c>
      <c r="O12" s="246"/>
      <c r="P12" s="266"/>
      <c r="Q12" s="258">
        <f>I12/H12</f>
        <v>0.33333333333333331</v>
      </c>
      <c r="S12" s="244">
        <v>3</v>
      </c>
      <c r="T12" s="244"/>
      <c r="U12" s="244"/>
    </row>
    <row r="13" spans="1:21" s="242" customFormat="1" ht="18.600000000000001" customHeight="1">
      <c r="A13" s="584" t="s">
        <v>315</v>
      </c>
      <c r="B13" s="475" t="s">
        <v>381</v>
      </c>
      <c r="C13" s="246">
        <v>2</v>
      </c>
      <c r="D13" s="247">
        <v>1</v>
      </c>
      <c r="E13" s="247"/>
      <c r="F13" s="248"/>
      <c r="G13" s="249">
        <v>4</v>
      </c>
      <c r="H13" s="250">
        <f t="shared" ref="H13" si="3">G13*30</f>
        <v>120</v>
      </c>
      <c r="I13" s="251">
        <f t="shared" ref="I13" si="4">SUM(J13:L13)</f>
        <v>44</v>
      </c>
      <c r="J13" s="252">
        <v>14</v>
      </c>
      <c r="K13" s="253"/>
      <c r="L13" s="254">
        <v>30</v>
      </c>
      <c r="M13" s="255">
        <f>H13-I13</f>
        <v>76</v>
      </c>
      <c r="N13" s="256">
        <v>1</v>
      </c>
      <c r="O13" s="247">
        <v>2</v>
      </c>
      <c r="P13" s="257"/>
      <c r="Q13" s="258">
        <f>I13/H13</f>
        <v>0.36666666666666664</v>
      </c>
      <c r="S13" s="244">
        <v>2</v>
      </c>
      <c r="T13" s="244">
        <v>2</v>
      </c>
      <c r="U13" s="244"/>
    </row>
    <row r="14" spans="1:21" s="242" customFormat="1" ht="34.799999999999997" customHeight="1" thickBot="1">
      <c r="A14" s="584" t="s">
        <v>316</v>
      </c>
      <c r="B14" s="476" t="s">
        <v>384</v>
      </c>
      <c r="C14" s="246"/>
      <c r="D14" s="246">
        <v>2</v>
      </c>
      <c r="E14" s="246"/>
      <c r="F14" s="259"/>
      <c r="G14" s="260">
        <v>4</v>
      </c>
      <c r="H14" s="250">
        <f t="shared" ref="H14" si="5">G14*30</f>
        <v>120</v>
      </c>
      <c r="I14" s="261">
        <f t="shared" ref="I14" si="6">SUM(J14:L14)</f>
        <v>36</v>
      </c>
      <c r="J14" s="262">
        <v>18</v>
      </c>
      <c r="K14" s="262"/>
      <c r="L14" s="263">
        <v>18</v>
      </c>
      <c r="M14" s="264">
        <f>H14-I14</f>
        <v>84</v>
      </c>
      <c r="N14" s="265"/>
      <c r="O14" s="246">
        <v>2.5</v>
      </c>
      <c r="P14" s="266"/>
      <c r="Q14" s="258">
        <f>I14/H14</f>
        <v>0.3</v>
      </c>
      <c r="S14" s="244"/>
      <c r="T14" s="244">
        <v>4</v>
      </c>
      <c r="U14" s="244"/>
    </row>
    <row r="15" spans="1:21" s="242" customFormat="1" ht="17.25" customHeight="1" thickBot="1">
      <c r="A15" s="744" t="s">
        <v>322</v>
      </c>
      <c r="B15" s="745"/>
      <c r="C15" s="268">
        <v>3</v>
      </c>
      <c r="D15" s="474">
        <v>2</v>
      </c>
      <c r="E15" s="268"/>
      <c r="F15" s="269"/>
      <c r="G15" s="270">
        <f t="shared" ref="G15:P15" si="7">SUM(G11:G14)</f>
        <v>14</v>
      </c>
      <c r="H15" s="271">
        <f t="shared" si="7"/>
        <v>420</v>
      </c>
      <c r="I15" s="272">
        <f t="shared" si="7"/>
        <v>134</v>
      </c>
      <c r="J15" s="272">
        <f t="shared" si="7"/>
        <v>64</v>
      </c>
      <c r="K15" s="272">
        <f t="shared" si="7"/>
        <v>0</v>
      </c>
      <c r="L15" s="273">
        <f t="shared" si="7"/>
        <v>70</v>
      </c>
      <c r="M15" s="270">
        <f t="shared" si="7"/>
        <v>286</v>
      </c>
      <c r="N15" s="271">
        <f t="shared" si="7"/>
        <v>4.5</v>
      </c>
      <c r="O15" s="272">
        <f t="shared" si="7"/>
        <v>4.5</v>
      </c>
      <c r="P15" s="273">
        <f t="shared" si="7"/>
        <v>0</v>
      </c>
      <c r="S15" s="244"/>
      <c r="T15" s="244"/>
      <c r="U15" s="244"/>
    </row>
    <row r="16" spans="1:21" s="242" customFormat="1" ht="14.1" customHeight="1" thickBot="1">
      <c r="A16" s="719" t="s">
        <v>301</v>
      </c>
      <c r="B16" s="720"/>
      <c r="C16" s="720"/>
      <c r="D16" s="720"/>
      <c r="E16" s="720"/>
      <c r="F16" s="720"/>
      <c r="G16" s="720"/>
      <c r="H16" s="720"/>
      <c r="I16" s="720"/>
      <c r="J16" s="720"/>
      <c r="K16" s="720"/>
      <c r="L16" s="720"/>
      <c r="M16" s="720"/>
      <c r="N16" s="720"/>
      <c r="O16" s="720"/>
      <c r="P16" s="720"/>
      <c r="S16" s="244"/>
      <c r="T16" s="244"/>
      <c r="U16" s="244"/>
    </row>
    <row r="17" spans="1:21" s="242" customFormat="1" ht="16.2" thickBot="1">
      <c r="A17" s="721" t="s">
        <v>359</v>
      </c>
      <c r="B17" s="722"/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M17" s="722"/>
      <c r="N17" s="722"/>
      <c r="O17" s="722"/>
      <c r="P17" s="722"/>
      <c r="S17" s="244"/>
      <c r="T17" s="244"/>
      <c r="U17" s="244"/>
    </row>
    <row r="18" spans="1:21" s="242" customFormat="1" ht="37.200000000000003" customHeight="1">
      <c r="A18" s="583" t="s">
        <v>317</v>
      </c>
      <c r="B18" s="477" t="s">
        <v>387</v>
      </c>
      <c r="C18" s="478"/>
      <c r="D18" s="479">
        <v>1</v>
      </c>
      <c r="E18" s="480"/>
      <c r="F18" s="481"/>
      <c r="G18" s="482">
        <v>4</v>
      </c>
      <c r="H18" s="483">
        <f t="shared" ref="H18:H25" si="8">G18*30</f>
        <v>120</v>
      </c>
      <c r="I18" s="484">
        <f t="shared" ref="I18" si="9">SUM(J18:L18)</f>
        <v>36</v>
      </c>
      <c r="J18" s="485">
        <v>18</v>
      </c>
      <c r="K18" s="485"/>
      <c r="L18" s="486">
        <v>18</v>
      </c>
      <c r="M18" s="832">
        <f>H18-I18</f>
        <v>84</v>
      </c>
      <c r="N18" s="483">
        <v>2.5</v>
      </c>
      <c r="O18" s="478"/>
      <c r="P18" s="488"/>
      <c r="Q18" s="258">
        <f>I18/H18</f>
        <v>0.3</v>
      </c>
      <c r="S18" s="244">
        <v>4</v>
      </c>
      <c r="T18" s="244"/>
      <c r="U18" s="244"/>
    </row>
    <row r="19" spans="1:21" s="242" customFormat="1" ht="35.4" customHeight="1">
      <c r="A19" s="583" t="s">
        <v>318</v>
      </c>
      <c r="B19" s="489" t="s">
        <v>388</v>
      </c>
      <c r="C19" s="490">
        <v>1</v>
      </c>
      <c r="D19" s="490"/>
      <c r="E19" s="490"/>
      <c r="F19" s="491"/>
      <c r="G19" s="482">
        <v>4</v>
      </c>
      <c r="H19" s="483">
        <f t="shared" si="8"/>
        <v>120</v>
      </c>
      <c r="I19" s="484">
        <f t="shared" ref="I19:I24" si="10">SUM(J19:L19)</f>
        <v>36</v>
      </c>
      <c r="J19" s="485">
        <v>18</v>
      </c>
      <c r="K19" s="485"/>
      <c r="L19" s="486">
        <v>18</v>
      </c>
      <c r="M19" s="487">
        <f t="shared" ref="M19:M25" si="11">H19-I19</f>
        <v>84</v>
      </c>
      <c r="N19" s="483">
        <v>2.5</v>
      </c>
      <c r="O19" s="490"/>
      <c r="P19" s="492"/>
      <c r="Q19" s="258">
        <f>I19/H19</f>
        <v>0.3</v>
      </c>
      <c r="S19" s="244">
        <v>4</v>
      </c>
      <c r="T19" s="244"/>
      <c r="U19" s="244"/>
    </row>
    <row r="20" spans="1:21" s="242" customFormat="1" ht="19.2" customHeight="1">
      <c r="A20" s="583" t="s">
        <v>335</v>
      </c>
      <c r="B20" s="496" t="s">
        <v>390</v>
      </c>
      <c r="C20" s="497">
        <v>1</v>
      </c>
      <c r="D20" s="497"/>
      <c r="E20" s="497"/>
      <c r="F20" s="498"/>
      <c r="G20" s="499">
        <v>4</v>
      </c>
      <c r="H20" s="483">
        <f>G20*30</f>
        <v>120</v>
      </c>
      <c r="I20" s="484">
        <f>SUM(J20:L20)</f>
        <v>36</v>
      </c>
      <c r="J20" s="485">
        <v>18</v>
      </c>
      <c r="K20" s="485"/>
      <c r="L20" s="486">
        <v>18</v>
      </c>
      <c r="M20" s="487">
        <f t="shared" si="11"/>
        <v>84</v>
      </c>
      <c r="N20" s="483">
        <v>2.5</v>
      </c>
      <c r="O20" s="497"/>
      <c r="P20" s="500"/>
      <c r="Q20" s="258">
        <f>I20/H20</f>
        <v>0.3</v>
      </c>
      <c r="S20" s="244">
        <v>4</v>
      </c>
      <c r="T20" s="244"/>
      <c r="U20" s="244"/>
    </row>
    <row r="21" spans="1:21" s="242" customFormat="1" ht="19.2" customHeight="1">
      <c r="A21" s="583" t="s">
        <v>336</v>
      </c>
      <c r="B21" s="501" t="s">
        <v>391</v>
      </c>
      <c r="C21" s="502"/>
      <c r="D21" s="502">
        <v>1</v>
      </c>
      <c r="E21" s="502"/>
      <c r="F21" s="503"/>
      <c r="G21" s="504">
        <v>3</v>
      </c>
      <c r="H21" s="505">
        <f>G21*30</f>
        <v>90</v>
      </c>
      <c r="I21" s="506">
        <f>SUM(J21:L21)</f>
        <v>30</v>
      </c>
      <c r="J21" s="507">
        <v>16</v>
      </c>
      <c r="K21" s="507"/>
      <c r="L21" s="508">
        <v>14</v>
      </c>
      <c r="M21" s="487">
        <f t="shared" si="11"/>
        <v>60</v>
      </c>
      <c r="N21" s="509">
        <v>2</v>
      </c>
      <c r="O21" s="510"/>
      <c r="P21" s="511"/>
      <c r="Q21" s="258">
        <f>I21/H21</f>
        <v>0.33333333333333331</v>
      </c>
      <c r="S21" s="244">
        <v>3</v>
      </c>
      <c r="T21" s="244"/>
      <c r="U21" s="244"/>
    </row>
    <row r="22" spans="1:21" s="242" customFormat="1" ht="19.2" customHeight="1">
      <c r="A22" s="583" t="s">
        <v>337</v>
      </c>
      <c r="B22" s="512" t="s">
        <v>392</v>
      </c>
      <c r="C22" s="513"/>
      <c r="D22" s="513">
        <v>1</v>
      </c>
      <c r="E22" s="513"/>
      <c r="F22" s="514"/>
      <c r="G22" s="515">
        <v>3</v>
      </c>
      <c r="H22" s="483">
        <f t="shared" si="8"/>
        <v>90</v>
      </c>
      <c r="I22" s="484">
        <f t="shared" si="10"/>
        <v>30</v>
      </c>
      <c r="J22" s="516">
        <v>16</v>
      </c>
      <c r="K22" s="516"/>
      <c r="L22" s="517">
        <v>14</v>
      </c>
      <c r="M22" s="487">
        <f t="shared" si="11"/>
        <v>60</v>
      </c>
      <c r="N22" s="518">
        <v>2</v>
      </c>
      <c r="O22" s="513"/>
      <c r="P22" s="495"/>
      <c r="Q22" s="258">
        <f>I22/H22</f>
        <v>0.33333333333333331</v>
      </c>
      <c r="S22" s="244">
        <v>3</v>
      </c>
      <c r="T22" s="244"/>
      <c r="U22" s="244"/>
    </row>
    <row r="23" spans="1:21" s="242" customFormat="1" ht="19.2" customHeight="1">
      <c r="A23" s="583" t="s">
        <v>338</v>
      </c>
      <c r="B23" s="493" t="s">
        <v>389</v>
      </c>
      <c r="C23" s="874">
        <v>2</v>
      </c>
      <c r="D23" s="874">
        <v>1</v>
      </c>
      <c r="E23" s="874"/>
      <c r="F23" s="875"/>
      <c r="G23" s="873">
        <v>5</v>
      </c>
      <c r="H23" s="483">
        <f>G23*30</f>
        <v>150</v>
      </c>
      <c r="I23" s="484">
        <f>SUM(J23:L23)</f>
        <v>60</v>
      </c>
      <c r="J23" s="485">
        <v>30</v>
      </c>
      <c r="K23" s="485"/>
      <c r="L23" s="486">
        <v>30</v>
      </c>
      <c r="M23" s="487">
        <f t="shared" si="11"/>
        <v>90</v>
      </c>
      <c r="N23" s="483">
        <v>2</v>
      </c>
      <c r="O23" s="494">
        <v>2</v>
      </c>
      <c r="P23" s="495"/>
      <c r="Q23" s="258">
        <f>I23/H23</f>
        <v>0.4</v>
      </c>
      <c r="S23" s="569">
        <v>1</v>
      </c>
      <c r="T23" s="569">
        <v>4</v>
      </c>
      <c r="U23" s="244"/>
    </row>
    <row r="24" spans="1:21" s="242" customFormat="1" ht="28.2" customHeight="1">
      <c r="A24" s="583" t="s">
        <v>385</v>
      </c>
      <c r="B24" s="501" t="s">
        <v>393</v>
      </c>
      <c r="C24" s="502">
        <v>2</v>
      </c>
      <c r="D24" s="502"/>
      <c r="E24" s="502"/>
      <c r="F24" s="503"/>
      <c r="G24" s="504">
        <v>3</v>
      </c>
      <c r="H24" s="519">
        <f t="shared" si="8"/>
        <v>90</v>
      </c>
      <c r="I24" s="520">
        <f t="shared" si="10"/>
        <v>30</v>
      </c>
      <c r="J24" s="507">
        <v>16</v>
      </c>
      <c r="K24" s="507"/>
      <c r="L24" s="508">
        <v>14</v>
      </c>
      <c r="M24" s="487">
        <f t="shared" si="11"/>
        <v>60</v>
      </c>
      <c r="N24" s="519"/>
      <c r="O24" s="502">
        <v>2</v>
      </c>
      <c r="P24" s="522"/>
      <c r="Q24" s="258">
        <f>I24/H24</f>
        <v>0.33333333333333331</v>
      </c>
      <c r="S24" s="244"/>
      <c r="T24" s="244">
        <v>3</v>
      </c>
      <c r="U24" s="244"/>
    </row>
    <row r="25" spans="1:21" s="242" customFormat="1" ht="19.2" customHeight="1" thickBot="1">
      <c r="A25" s="839" t="s">
        <v>386</v>
      </c>
      <c r="B25" s="888" t="s">
        <v>394</v>
      </c>
      <c r="C25" s="889"/>
      <c r="D25" s="889">
        <v>2</v>
      </c>
      <c r="E25" s="889"/>
      <c r="F25" s="890"/>
      <c r="G25" s="891">
        <v>3</v>
      </c>
      <c r="H25" s="892">
        <f t="shared" si="8"/>
        <v>90</v>
      </c>
      <c r="I25" s="893">
        <f>SUM(J25:L25)</f>
        <v>30</v>
      </c>
      <c r="J25" s="894">
        <v>16</v>
      </c>
      <c r="K25" s="894"/>
      <c r="L25" s="895">
        <v>14</v>
      </c>
      <c r="M25" s="521">
        <f t="shared" si="11"/>
        <v>60</v>
      </c>
      <c r="N25" s="892"/>
      <c r="O25" s="889">
        <v>2</v>
      </c>
      <c r="P25" s="896"/>
      <c r="Q25" s="258">
        <f>I25/H25</f>
        <v>0.33333333333333331</v>
      </c>
      <c r="S25" s="244"/>
      <c r="T25" s="244">
        <v>3</v>
      </c>
      <c r="U25" s="244"/>
    </row>
    <row r="26" spans="1:21" s="242" customFormat="1" ht="32.4" customHeight="1" thickBot="1">
      <c r="A26" s="897" t="s">
        <v>426</v>
      </c>
      <c r="B26" s="898" t="s">
        <v>427</v>
      </c>
      <c r="C26" s="899"/>
      <c r="D26" s="900"/>
      <c r="E26" s="586"/>
      <c r="F26" s="269">
        <v>2</v>
      </c>
      <c r="G26" s="901">
        <v>1</v>
      </c>
      <c r="H26" s="902">
        <f>G26*30</f>
        <v>30</v>
      </c>
      <c r="I26" s="272"/>
      <c r="J26" s="272"/>
      <c r="K26" s="272"/>
      <c r="L26" s="352"/>
      <c r="M26" s="903">
        <f>H26-I26</f>
        <v>30</v>
      </c>
      <c r="N26" s="286"/>
      <c r="O26" s="272"/>
      <c r="P26" s="287"/>
      <c r="Q26" s="258"/>
      <c r="S26" s="577"/>
      <c r="T26" s="577">
        <v>1</v>
      </c>
      <c r="U26" s="577"/>
    </row>
    <row r="27" spans="1:21" s="242" customFormat="1" ht="18.75" customHeight="1">
      <c r="A27" s="848" t="s">
        <v>319</v>
      </c>
      <c r="B27" s="849" t="s">
        <v>304</v>
      </c>
      <c r="C27" s="850"/>
      <c r="D27" s="296">
        <v>2</v>
      </c>
      <c r="E27" s="851"/>
      <c r="F27" s="852"/>
      <c r="G27" s="324">
        <v>6</v>
      </c>
      <c r="H27" s="325">
        <f>G27*30</f>
        <v>180</v>
      </c>
      <c r="I27" s="853"/>
      <c r="J27" s="853"/>
      <c r="K27" s="853"/>
      <c r="L27" s="854"/>
      <c r="M27" s="294">
        <f>H27-I27</f>
        <v>180</v>
      </c>
      <c r="N27" s="855"/>
      <c r="O27" s="853"/>
      <c r="P27" s="856"/>
      <c r="Q27" s="258"/>
      <c r="S27" s="868">
        <v>3</v>
      </c>
      <c r="T27" s="869">
        <v>3</v>
      </c>
      <c r="U27" s="870"/>
    </row>
    <row r="28" spans="1:21" s="242" customFormat="1" ht="16.2" thickBot="1">
      <c r="A28" s="305" t="s">
        <v>320</v>
      </c>
      <c r="B28" s="857" t="s">
        <v>303</v>
      </c>
      <c r="C28" s="858"/>
      <c r="D28" s="306">
        <v>3</v>
      </c>
      <c r="E28" s="859"/>
      <c r="F28" s="860"/>
      <c r="G28" s="861">
        <v>6</v>
      </c>
      <c r="H28" s="862">
        <f t="shared" ref="H28:H29" si="12">G28*30</f>
        <v>180</v>
      </c>
      <c r="I28" s="863"/>
      <c r="J28" s="863"/>
      <c r="K28" s="863"/>
      <c r="L28" s="864"/>
      <c r="M28" s="309">
        <f>H28-I28</f>
        <v>180</v>
      </c>
      <c r="N28" s="865"/>
      <c r="O28" s="863"/>
      <c r="P28" s="866"/>
      <c r="Q28" s="258"/>
      <c r="S28" s="871"/>
      <c r="T28" s="579"/>
      <c r="U28" s="872">
        <v>6</v>
      </c>
    </row>
    <row r="29" spans="1:21" s="242" customFormat="1" ht="16.2" thickBot="1">
      <c r="A29" s="841" t="s">
        <v>428</v>
      </c>
      <c r="B29" s="842" t="s">
        <v>334</v>
      </c>
      <c r="C29" s="312"/>
      <c r="D29" s="312"/>
      <c r="E29" s="312">
        <v>3</v>
      </c>
      <c r="F29" s="313"/>
      <c r="G29" s="843">
        <v>9</v>
      </c>
      <c r="H29" s="277">
        <f t="shared" si="12"/>
        <v>270</v>
      </c>
      <c r="I29" s="291"/>
      <c r="J29" s="291"/>
      <c r="K29" s="291"/>
      <c r="L29" s="314"/>
      <c r="M29" s="844">
        <f>H29-I29</f>
        <v>270</v>
      </c>
      <c r="N29" s="845"/>
      <c r="O29" s="846"/>
      <c r="P29" s="847"/>
      <c r="Q29" s="258"/>
      <c r="S29" s="867"/>
      <c r="T29" s="867"/>
      <c r="U29" s="867">
        <v>9</v>
      </c>
    </row>
    <row r="30" spans="1:21" s="242" customFormat="1" ht="15" customHeight="1" thickBot="1">
      <c r="A30" s="715" t="s">
        <v>323</v>
      </c>
      <c r="B30" s="716"/>
      <c r="C30" s="280">
        <v>4</v>
      </c>
      <c r="D30" s="280">
        <v>7</v>
      </c>
      <c r="E30" s="280">
        <v>1</v>
      </c>
      <c r="F30" s="281">
        <v>1</v>
      </c>
      <c r="G30" s="270">
        <f>SUM(G18:G29)</f>
        <v>51</v>
      </c>
      <c r="H30" s="270">
        <f t="shared" ref="H30:P30" si="13">SUM(H18:H29)</f>
        <v>1530</v>
      </c>
      <c r="I30" s="270">
        <f t="shared" si="13"/>
        <v>288</v>
      </c>
      <c r="J30" s="270">
        <f t="shared" si="13"/>
        <v>148</v>
      </c>
      <c r="K30" s="270">
        <f t="shared" si="13"/>
        <v>0</v>
      </c>
      <c r="L30" s="270">
        <f t="shared" si="13"/>
        <v>140</v>
      </c>
      <c r="M30" s="270">
        <f t="shared" si="13"/>
        <v>1242</v>
      </c>
      <c r="N30" s="270">
        <f t="shared" si="13"/>
        <v>13.5</v>
      </c>
      <c r="O30" s="270">
        <f t="shared" si="13"/>
        <v>6</v>
      </c>
      <c r="P30" s="270">
        <f t="shared" si="13"/>
        <v>0</v>
      </c>
      <c r="S30" s="244"/>
      <c r="T30" s="244"/>
      <c r="U30" s="244"/>
    </row>
    <row r="31" spans="1:21" s="242" customFormat="1" ht="16.2" thickBot="1">
      <c r="A31" s="723" t="s">
        <v>424</v>
      </c>
      <c r="B31" s="724"/>
      <c r="C31" s="724"/>
      <c r="D31" s="724"/>
      <c r="E31" s="724"/>
      <c r="F31" s="724"/>
      <c r="G31" s="724"/>
      <c r="H31" s="724"/>
      <c r="I31" s="876"/>
      <c r="J31" s="724"/>
      <c r="K31" s="724"/>
      <c r="L31" s="724"/>
      <c r="M31" s="724"/>
      <c r="N31" s="724"/>
      <c r="O31" s="724"/>
      <c r="P31" s="724"/>
      <c r="S31" s="244"/>
      <c r="T31" s="244"/>
      <c r="U31" s="244"/>
    </row>
    <row r="32" spans="1:21" s="326" customFormat="1" ht="18.600000000000001" customHeight="1">
      <c r="A32" s="833" t="s">
        <v>418</v>
      </c>
      <c r="B32" s="836" t="s">
        <v>425</v>
      </c>
      <c r="C32" s="279"/>
      <c r="D32" s="322">
        <v>2</v>
      </c>
      <c r="E32" s="323"/>
      <c r="F32" s="323"/>
      <c r="G32" s="324">
        <v>5</v>
      </c>
      <c r="H32" s="878">
        <f t="shared" ref="H32:H34" si="14">G32*30</f>
        <v>150</v>
      </c>
      <c r="I32" s="883">
        <v>52</v>
      </c>
      <c r="J32" s="881"/>
      <c r="K32" s="279"/>
      <c r="L32" s="323"/>
      <c r="M32" s="278">
        <f>H32-I32</f>
        <v>98</v>
      </c>
      <c r="N32" s="570"/>
      <c r="O32" s="571">
        <v>3.5</v>
      </c>
      <c r="P32" s="572"/>
      <c r="Q32" s="258">
        <f>I32/H32</f>
        <v>0.34666666666666668</v>
      </c>
      <c r="S32" s="244"/>
      <c r="T32" s="244">
        <v>5</v>
      </c>
      <c r="U32" s="244"/>
    </row>
    <row r="33" spans="1:23" s="242" customFormat="1" ht="18.600000000000001" customHeight="1">
      <c r="A33" s="834" t="s">
        <v>419</v>
      </c>
      <c r="B33" s="837"/>
      <c r="C33" s="274"/>
      <c r="D33" s="274">
        <v>2</v>
      </c>
      <c r="E33" s="274"/>
      <c r="F33" s="275"/>
      <c r="G33" s="276">
        <v>5</v>
      </c>
      <c r="H33" s="879">
        <f>G33*30</f>
        <v>150</v>
      </c>
      <c r="I33" s="884">
        <v>52</v>
      </c>
      <c r="J33" s="406"/>
      <c r="K33" s="274"/>
      <c r="L33" s="275"/>
      <c r="M33" s="405">
        <f>H33-I33</f>
        <v>98</v>
      </c>
      <c r="N33" s="406"/>
      <c r="O33" s="568">
        <v>3.5</v>
      </c>
      <c r="P33" s="407"/>
      <c r="Q33" s="258">
        <f>I33/H33</f>
        <v>0.34666666666666668</v>
      </c>
      <c r="S33" s="244"/>
      <c r="T33" s="243">
        <v>5</v>
      </c>
      <c r="U33" s="244"/>
    </row>
    <row r="34" spans="1:23" s="326" customFormat="1" ht="18.600000000000001" customHeight="1">
      <c r="A34" s="834" t="s">
        <v>420</v>
      </c>
      <c r="B34" s="837"/>
      <c r="C34" s="327"/>
      <c r="D34" s="328">
        <v>3</v>
      </c>
      <c r="E34" s="329"/>
      <c r="F34" s="329"/>
      <c r="G34" s="330">
        <v>5</v>
      </c>
      <c r="H34" s="879">
        <f t="shared" si="14"/>
        <v>150</v>
      </c>
      <c r="I34" s="884">
        <v>52</v>
      </c>
      <c r="J34" s="333"/>
      <c r="K34" s="327"/>
      <c r="L34" s="329"/>
      <c r="M34" s="332">
        <f>H34-I34</f>
        <v>98</v>
      </c>
      <c r="N34" s="573"/>
      <c r="O34" s="574"/>
      <c r="P34" s="575">
        <v>8.5</v>
      </c>
      <c r="Q34" s="258">
        <f>I34/H34</f>
        <v>0.34666666666666668</v>
      </c>
      <c r="S34" s="244"/>
      <c r="T34" s="244"/>
      <c r="U34" s="244">
        <v>5</v>
      </c>
    </row>
    <row r="35" spans="1:23" s="326" customFormat="1" ht="18.600000000000001" customHeight="1">
      <c r="A35" s="834" t="s">
        <v>421</v>
      </c>
      <c r="B35" s="837"/>
      <c r="C35" s="327"/>
      <c r="D35" s="328">
        <v>3</v>
      </c>
      <c r="E35" s="329"/>
      <c r="F35" s="329"/>
      <c r="G35" s="330">
        <v>5</v>
      </c>
      <c r="H35" s="879">
        <f>G35*30</f>
        <v>150</v>
      </c>
      <c r="I35" s="884">
        <v>52</v>
      </c>
      <c r="J35" s="882"/>
      <c r="K35" s="334"/>
      <c r="L35" s="335"/>
      <c r="M35" s="302">
        <f>H35-I35</f>
        <v>98</v>
      </c>
      <c r="N35" s="576"/>
      <c r="O35" s="577"/>
      <c r="P35" s="575">
        <v>8.5</v>
      </c>
      <c r="Q35" s="258">
        <f>I35/H35</f>
        <v>0.34666666666666668</v>
      </c>
      <c r="S35" s="244"/>
      <c r="T35" s="244"/>
      <c r="U35" s="244">
        <v>5</v>
      </c>
    </row>
    <row r="36" spans="1:23" s="326" customFormat="1" ht="18.600000000000001" customHeight="1" thickBot="1">
      <c r="A36" s="835" t="s">
        <v>422</v>
      </c>
      <c r="B36" s="838"/>
      <c r="C36" s="338"/>
      <c r="D36" s="339">
        <v>3</v>
      </c>
      <c r="E36" s="340"/>
      <c r="F36" s="340"/>
      <c r="G36" s="341">
        <v>5</v>
      </c>
      <c r="H36" s="880">
        <f>G36*30</f>
        <v>150</v>
      </c>
      <c r="I36" s="885">
        <v>52</v>
      </c>
      <c r="J36" s="862"/>
      <c r="K36" s="307"/>
      <c r="L36" s="308"/>
      <c r="M36" s="309">
        <f>H36-I36</f>
        <v>98</v>
      </c>
      <c r="N36" s="578"/>
      <c r="O36" s="579"/>
      <c r="P36" s="580">
        <v>8.5</v>
      </c>
      <c r="Q36" s="258">
        <f>I36/H36</f>
        <v>0.34666666666666668</v>
      </c>
      <c r="S36" s="244"/>
      <c r="T36" s="244"/>
      <c r="U36" s="244">
        <v>5</v>
      </c>
    </row>
    <row r="37" spans="1:23" s="242" customFormat="1" ht="13.5" customHeight="1" thickBot="1">
      <c r="A37" s="715" t="s">
        <v>423</v>
      </c>
      <c r="B37" s="716"/>
      <c r="C37" s="284"/>
      <c r="D37" s="284">
        <v>5</v>
      </c>
      <c r="E37" s="284"/>
      <c r="F37" s="321"/>
      <c r="G37" s="282">
        <f>SUM(G32:G36)</f>
        <v>25</v>
      </c>
      <c r="H37" s="282">
        <f t="shared" ref="H37:P37" si="15">SUM(H32:H36)</f>
        <v>750</v>
      </c>
      <c r="I37" s="877">
        <f t="shared" si="15"/>
        <v>260</v>
      </c>
      <c r="J37" s="282">
        <f t="shared" si="15"/>
        <v>0</v>
      </c>
      <c r="K37" s="282">
        <f t="shared" si="15"/>
        <v>0</v>
      </c>
      <c r="L37" s="282">
        <f t="shared" si="15"/>
        <v>0</v>
      </c>
      <c r="M37" s="282">
        <f t="shared" si="15"/>
        <v>490</v>
      </c>
      <c r="N37" s="282">
        <f t="shared" si="15"/>
        <v>0</v>
      </c>
      <c r="O37" s="282">
        <f t="shared" si="15"/>
        <v>7</v>
      </c>
      <c r="P37" s="282">
        <f t="shared" si="15"/>
        <v>25.5</v>
      </c>
      <c r="S37" s="244"/>
      <c r="T37" s="244"/>
      <c r="U37" s="244"/>
    </row>
    <row r="38" spans="1:23" s="242" customFormat="1" ht="31.5" customHeight="1" thickBot="1">
      <c r="A38" s="713" t="s">
        <v>328</v>
      </c>
      <c r="B38" s="714"/>
      <c r="C38" s="345"/>
      <c r="D38" s="345"/>
      <c r="E38" s="345"/>
      <c r="F38" s="345"/>
      <c r="G38" s="347"/>
      <c r="H38" s="346">
        <f>G37/G40</f>
        <v>0.27777777777777779</v>
      </c>
      <c r="I38" s="345"/>
      <c r="J38" s="345"/>
      <c r="K38" s="345"/>
      <c r="L38" s="348"/>
      <c r="M38" s="347"/>
      <c r="N38" s="345"/>
      <c r="O38" s="345"/>
      <c r="P38" s="349"/>
      <c r="S38" s="244"/>
      <c r="T38" s="244"/>
      <c r="U38" s="244"/>
    </row>
    <row r="39" spans="1:23" s="242" customFormat="1" ht="22.5" customHeight="1" thickBot="1">
      <c r="B39" s="326"/>
      <c r="C39" s="725" t="s">
        <v>302</v>
      </c>
      <c r="D39" s="726"/>
      <c r="E39" s="726"/>
      <c r="F39" s="726"/>
      <c r="G39" s="726"/>
      <c r="H39" s="726"/>
      <c r="I39" s="726"/>
      <c r="J39" s="726"/>
      <c r="K39" s="726"/>
      <c r="L39" s="726"/>
      <c r="M39" s="726"/>
      <c r="N39" s="726"/>
      <c r="O39" s="726"/>
      <c r="P39" s="726"/>
      <c r="S39" s="244"/>
      <c r="T39" s="244"/>
      <c r="U39" s="244"/>
    </row>
    <row r="40" spans="1:23" s="242" customFormat="1" ht="20.25" customHeight="1" thickBot="1">
      <c r="A40" s="350"/>
      <c r="B40" s="351"/>
      <c r="C40" s="270">
        <f t="shared" ref="C40:F40" si="16">SUM(C15,C30,C37)</f>
        <v>7</v>
      </c>
      <c r="D40" s="270">
        <f t="shared" si="16"/>
        <v>14</v>
      </c>
      <c r="E40" s="270">
        <f t="shared" si="16"/>
        <v>1</v>
      </c>
      <c r="F40" s="270">
        <f t="shared" si="16"/>
        <v>1</v>
      </c>
      <c r="G40" s="270">
        <f>SUM(G15,G30,G37)</f>
        <v>90</v>
      </c>
      <c r="H40" s="270">
        <f t="shared" ref="H40:P40" si="17">SUM(H15,H30,H37)</f>
        <v>2700</v>
      </c>
      <c r="I40" s="270">
        <f t="shared" si="17"/>
        <v>682</v>
      </c>
      <c r="J40" s="270">
        <f t="shared" si="17"/>
        <v>212</v>
      </c>
      <c r="K40" s="270">
        <f t="shared" si="17"/>
        <v>0</v>
      </c>
      <c r="L40" s="270">
        <f t="shared" si="17"/>
        <v>210</v>
      </c>
      <c r="M40" s="270">
        <f t="shared" si="17"/>
        <v>2018</v>
      </c>
      <c r="N40" s="270">
        <f t="shared" si="17"/>
        <v>18</v>
      </c>
      <c r="O40" s="270">
        <f t="shared" si="17"/>
        <v>17.5</v>
      </c>
      <c r="P40" s="270">
        <f t="shared" si="17"/>
        <v>25.5</v>
      </c>
      <c r="Q40" s="355">
        <f t="shared" ref="Q40:Q44" si="18">SUM(N40:P40)</f>
        <v>61</v>
      </c>
      <c r="S40" s="317">
        <f>SUM(S11:S39)</f>
        <v>30</v>
      </c>
      <c r="T40" s="317">
        <f>SUM(T11:T39)</f>
        <v>30</v>
      </c>
      <c r="U40" s="317">
        <f>SUM(U11:U39)</f>
        <v>30</v>
      </c>
    </row>
    <row r="41" spans="1:23" s="242" customFormat="1" ht="15.6">
      <c r="A41" s="356"/>
      <c r="B41" s="357"/>
      <c r="C41" s="711" t="s">
        <v>262</v>
      </c>
      <c r="D41" s="712"/>
      <c r="E41" s="712"/>
      <c r="F41" s="712"/>
      <c r="G41" s="712"/>
      <c r="H41" s="712"/>
      <c r="I41" s="712"/>
      <c r="J41" s="712"/>
      <c r="K41" s="712"/>
      <c r="L41" s="712"/>
      <c r="M41" s="712"/>
      <c r="N41" s="581">
        <v>4</v>
      </c>
      <c r="O41" s="582">
        <v>3</v>
      </c>
      <c r="P41" s="360"/>
      <c r="Q41" s="355">
        <f t="shared" si="18"/>
        <v>7</v>
      </c>
      <c r="S41" s="243"/>
      <c r="T41" s="243"/>
      <c r="U41" s="243"/>
    </row>
    <row r="42" spans="1:23" s="242" customFormat="1" ht="15.6">
      <c r="A42" s="326"/>
      <c r="C42" s="711" t="s">
        <v>129</v>
      </c>
      <c r="D42" s="712"/>
      <c r="E42" s="712"/>
      <c r="F42" s="712"/>
      <c r="G42" s="712"/>
      <c r="H42" s="712"/>
      <c r="I42" s="712"/>
      <c r="J42" s="712"/>
      <c r="K42" s="712"/>
      <c r="L42" s="712"/>
      <c r="M42" s="712"/>
      <c r="N42" s="361">
        <v>5</v>
      </c>
      <c r="O42" s="359">
        <v>5</v>
      </c>
      <c r="P42" s="362">
        <v>4</v>
      </c>
      <c r="Q42" s="355">
        <f t="shared" si="18"/>
        <v>14</v>
      </c>
      <c r="S42" s="243"/>
      <c r="T42" s="243"/>
      <c r="U42" s="243"/>
    </row>
    <row r="43" spans="1:23" s="242" customFormat="1" ht="15.6">
      <c r="A43" s="326"/>
      <c r="C43" s="711" t="s">
        <v>329</v>
      </c>
      <c r="D43" s="712"/>
      <c r="E43" s="712"/>
      <c r="F43" s="712"/>
      <c r="G43" s="712"/>
      <c r="H43" s="712"/>
      <c r="I43" s="712"/>
      <c r="J43" s="712"/>
      <c r="K43" s="712"/>
      <c r="L43" s="712"/>
      <c r="M43" s="712"/>
      <c r="N43" s="358"/>
      <c r="O43" s="359">
        <v>1</v>
      </c>
      <c r="P43" s="360"/>
      <c r="Q43" s="355">
        <f t="shared" si="18"/>
        <v>1</v>
      </c>
      <c r="S43" s="243"/>
      <c r="T43" s="243"/>
      <c r="U43" s="243"/>
    </row>
    <row r="44" spans="1:23" s="242" customFormat="1" ht="18" thickBot="1">
      <c r="A44" s="326"/>
      <c r="C44" s="717" t="s">
        <v>339</v>
      </c>
      <c r="D44" s="718"/>
      <c r="E44" s="718"/>
      <c r="F44" s="718"/>
      <c r="G44" s="718"/>
      <c r="H44" s="718"/>
      <c r="I44" s="718"/>
      <c r="J44" s="718"/>
      <c r="K44" s="718"/>
      <c r="L44" s="718"/>
      <c r="M44" s="718"/>
      <c r="N44" s="363"/>
      <c r="O44" s="363"/>
      <c r="P44" s="364">
        <v>1</v>
      </c>
      <c r="Q44" s="355">
        <f t="shared" si="18"/>
        <v>1</v>
      </c>
      <c r="S44" s="365"/>
      <c r="T44" s="243"/>
      <c r="U44" s="243"/>
    </row>
    <row r="45" spans="1:23" s="368" customFormat="1" ht="15.6">
      <c r="A45" s="326"/>
      <c r="B45" s="366"/>
      <c r="C45" s="367"/>
      <c r="D45" s="366"/>
      <c r="E45" s="367"/>
      <c r="F45" s="326"/>
      <c r="G45" s="326"/>
      <c r="H45" s="326"/>
      <c r="I45" s="326"/>
      <c r="J45" s="326"/>
      <c r="K45" s="326"/>
      <c r="L45" s="326"/>
      <c r="M45" s="235"/>
      <c r="N45" s="235"/>
      <c r="O45" s="235"/>
      <c r="P45" s="235"/>
      <c r="S45" s="369"/>
      <c r="T45" s="369"/>
      <c r="U45" s="369"/>
    </row>
    <row r="46" spans="1:23" s="242" customFormat="1" ht="18">
      <c r="B46" s="408" t="s">
        <v>289</v>
      </c>
      <c r="C46" s="432" t="s">
        <v>289</v>
      </c>
      <c r="D46" s="432"/>
      <c r="E46" s="432"/>
      <c r="F46" s="432"/>
      <c r="G46" s="432"/>
      <c r="H46" s="432"/>
      <c r="I46" s="432"/>
      <c r="J46" s="432"/>
      <c r="K46" s="410" t="s">
        <v>289</v>
      </c>
      <c r="L46" s="411"/>
      <c r="M46" s="411"/>
      <c r="N46" s="409"/>
      <c r="O46" s="409"/>
      <c r="T46" s="412"/>
      <c r="U46" s="234"/>
      <c r="V46" s="196"/>
      <c r="W46" s="413"/>
    </row>
    <row r="47" spans="1:23" s="242" customFormat="1" ht="36">
      <c r="B47" s="414" t="s">
        <v>405</v>
      </c>
      <c r="C47" s="886" t="s">
        <v>416</v>
      </c>
      <c r="D47" s="886"/>
      <c r="E47" s="886"/>
      <c r="F47" s="886"/>
      <c r="G47" s="886"/>
      <c r="H47" s="886"/>
      <c r="I47" s="886"/>
      <c r="J47" s="886"/>
      <c r="K47" s="416" t="s">
        <v>412</v>
      </c>
      <c r="L47" s="412"/>
      <c r="M47" s="412"/>
      <c r="N47" s="415"/>
      <c r="O47" s="415"/>
      <c r="T47" s="412"/>
      <c r="U47" s="234"/>
      <c r="V47" s="196"/>
      <c r="W47" s="413"/>
    </row>
    <row r="48" spans="1:23" s="242" customFormat="1" ht="18">
      <c r="B48" s="417" t="s">
        <v>411</v>
      </c>
      <c r="C48" s="887" t="s">
        <v>408</v>
      </c>
      <c r="D48" s="887"/>
      <c r="E48" s="887"/>
      <c r="F48" s="887"/>
      <c r="G48" s="887"/>
      <c r="H48" s="887"/>
      <c r="I48" s="887"/>
      <c r="J48" s="887"/>
      <c r="K48" s="416" t="s">
        <v>333</v>
      </c>
      <c r="L48" s="412"/>
      <c r="M48" s="412"/>
      <c r="N48" s="415"/>
      <c r="O48" s="415"/>
      <c r="T48" s="412"/>
      <c r="U48" s="234"/>
      <c r="V48" s="196"/>
      <c r="W48" s="413"/>
    </row>
    <row r="49" spans="2:23" s="242" customFormat="1" ht="18">
      <c r="B49" s="417" t="s">
        <v>360</v>
      </c>
      <c r="C49" s="887"/>
      <c r="D49" s="887"/>
      <c r="E49" s="887"/>
      <c r="F49" s="887"/>
      <c r="G49" s="887"/>
      <c r="H49" s="887"/>
      <c r="I49" s="887"/>
      <c r="J49" s="887"/>
      <c r="K49" s="416" t="s">
        <v>410</v>
      </c>
      <c r="L49" s="412"/>
      <c r="M49" s="412"/>
      <c r="N49" s="415"/>
      <c r="O49" s="415"/>
      <c r="T49" s="412"/>
      <c r="U49" s="234"/>
      <c r="V49" s="196"/>
      <c r="W49" s="413"/>
    </row>
    <row r="50" spans="2:23" s="242" customFormat="1" ht="18">
      <c r="B50" s="418"/>
      <c r="C50" s="424" t="s">
        <v>407</v>
      </c>
      <c r="D50" s="424"/>
      <c r="E50" s="424"/>
      <c r="F50" s="424"/>
      <c r="G50" s="424"/>
      <c r="H50" s="424"/>
      <c r="I50" s="424"/>
      <c r="J50" s="424"/>
      <c r="K50" s="412" t="s">
        <v>361</v>
      </c>
      <c r="L50" s="412"/>
      <c r="M50" s="412"/>
      <c r="N50" s="415"/>
      <c r="O50" s="415"/>
      <c r="T50" s="412"/>
      <c r="U50" s="226"/>
      <c r="V50" s="204"/>
      <c r="W50" s="419"/>
    </row>
    <row r="51" spans="2:23" s="242" customFormat="1" ht="18">
      <c r="B51" s="417"/>
      <c r="C51" s="415" t="s">
        <v>362</v>
      </c>
      <c r="D51" s="415"/>
      <c r="E51" s="415"/>
      <c r="F51" s="415"/>
      <c r="G51" s="415"/>
      <c r="H51" s="415"/>
      <c r="I51" s="415"/>
      <c r="J51" s="415"/>
      <c r="K51" s="412"/>
      <c r="L51" s="412"/>
      <c r="M51" s="412"/>
      <c r="N51" s="420"/>
      <c r="O51" s="420"/>
      <c r="T51" s="412"/>
      <c r="U51" s="234"/>
      <c r="V51" s="196"/>
      <c r="W51" s="413"/>
    </row>
    <row r="52" spans="2:23" s="242" customFormat="1" ht="15.6" customHeight="1">
      <c r="B52" s="421" t="s">
        <v>289</v>
      </c>
      <c r="C52" s="420"/>
      <c r="D52" s="422"/>
      <c r="E52" s="422"/>
      <c r="F52" s="422"/>
      <c r="G52" s="422"/>
      <c r="H52" s="422"/>
      <c r="I52" s="422"/>
      <c r="J52" s="422"/>
      <c r="K52" s="423" t="s">
        <v>289</v>
      </c>
      <c r="L52" s="423"/>
      <c r="M52" s="423"/>
      <c r="N52" s="422"/>
      <c r="O52" s="422"/>
      <c r="T52" s="423"/>
      <c r="U52" s="227"/>
      <c r="V52" s="196"/>
      <c r="W52" s="413"/>
    </row>
    <row r="53" spans="2:23" s="242" customFormat="1" ht="15.75" customHeight="1">
      <c r="B53" s="709" t="s">
        <v>406</v>
      </c>
      <c r="C53" s="424"/>
      <c r="D53" s="422"/>
      <c r="E53" s="422"/>
      <c r="F53" s="422"/>
      <c r="G53" s="422"/>
      <c r="H53" s="422"/>
      <c r="I53" s="422"/>
      <c r="J53" s="422"/>
      <c r="K53" s="425" t="s">
        <v>340</v>
      </c>
      <c r="L53" s="425"/>
      <c r="M53" s="425"/>
      <c r="N53" s="422"/>
      <c r="O53" s="422"/>
      <c r="T53" s="425"/>
      <c r="U53" s="426"/>
      <c r="V53" s="426"/>
      <c r="W53" s="413"/>
    </row>
    <row r="54" spans="2:23" s="242" customFormat="1" ht="23.4" customHeight="1">
      <c r="B54" s="709"/>
      <c r="C54" s="424"/>
      <c r="D54" s="422"/>
      <c r="E54" s="422"/>
      <c r="F54" s="422"/>
      <c r="G54" s="422"/>
      <c r="H54" s="422"/>
      <c r="I54" s="422"/>
      <c r="J54" s="422"/>
      <c r="K54" s="425" t="s">
        <v>341</v>
      </c>
      <c r="L54" s="425"/>
      <c r="M54" s="425"/>
      <c r="N54" s="422"/>
      <c r="O54" s="422"/>
      <c r="T54" s="425"/>
      <c r="U54" s="426"/>
      <c r="V54" s="426"/>
      <c r="W54" s="413"/>
    </row>
    <row r="55" spans="2:23" s="242" customFormat="1" ht="18">
      <c r="B55" s="412" t="s">
        <v>407</v>
      </c>
      <c r="C55" s="427"/>
      <c r="D55" s="422"/>
      <c r="E55" s="422"/>
      <c r="F55" s="422"/>
      <c r="G55" s="422"/>
      <c r="H55" s="422"/>
      <c r="I55" s="422"/>
      <c r="J55" s="422"/>
      <c r="K55" s="425" t="s">
        <v>409</v>
      </c>
      <c r="L55" s="425"/>
      <c r="M55" s="425"/>
      <c r="N55" s="422"/>
      <c r="O55" s="422"/>
      <c r="T55" s="425"/>
      <c r="U55" s="426"/>
      <c r="V55" s="426"/>
      <c r="W55" s="413"/>
    </row>
    <row r="56" spans="2:23" s="242" customFormat="1" ht="18">
      <c r="B56" s="428" t="s">
        <v>363</v>
      </c>
      <c r="C56" s="420"/>
      <c r="D56" s="429"/>
      <c r="E56" s="429"/>
      <c r="F56" s="429"/>
      <c r="G56" s="429"/>
      <c r="H56" s="429"/>
      <c r="I56" s="429"/>
      <c r="J56" s="429"/>
      <c r="K56" s="431" t="s">
        <v>361</v>
      </c>
      <c r="L56" s="431"/>
      <c r="M56" s="431"/>
      <c r="N56" s="429"/>
      <c r="O56" s="429"/>
      <c r="T56" s="431"/>
      <c r="U56" s="234"/>
      <c r="V56" s="196"/>
      <c r="W56" s="413"/>
    </row>
    <row r="57" spans="2:23" s="242" customFormat="1" ht="15.6">
      <c r="N57" s="243"/>
      <c r="O57" s="243"/>
      <c r="P57" s="243"/>
      <c r="S57" s="243"/>
      <c r="T57" s="243"/>
      <c r="U57" s="243"/>
    </row>
    <row r="58" spans="2:23" ht="13.8">
      <c r="B58" s="368"/>
      <c r="N58" s="236"/>
      <c r="O58" s="236"/>
      <c r="P58" s="236"/>
    </row>
    <row r="59" spans="2:23" ht="13.8">
      <c r="B59" s="368"/>
      <c r="N59" s="236"/>
      <c r="O59" s="236"/>
      <c r="P59" s="236"/>
    </row>
  </sheetData>
  <mergeCells count="41">
    <mergeCell ref="B32:B36"/>
    <mergeCell ref="C47:J47"/>
    <mergeCell ref="A1:P1"/>
    <mergeCell ref="A15:B15"/>
    <mergeCell ref="H3:H7"/>
    <mergeCell ref="I3:L3"/>
    <mergeCell ref="K5:K7"/>
    <mergeCell ref="H2:M2"/>
    <mergeCell ref="E4:E7"/>
    <mergeCell ref="F4:F7"/>
    <mergeCell ref="N3:O3"/>
    <mergeCell ref="L5:L7"/>
    <mergeCell ref="N4:P4"/>
    <mergeCell ref="A10:P10"/>
    <mergeCell ref="C2:F2"/>
    <mergeCell ref="G2:G7"/>
    <mergeCell ref="C39:P39"/>
    <mergeCell ref="A30:B30"/>
    <mergeCell ref="J5:J7"/>
    <mergeCell ref="D3:D7"/>
    <mergeCell ref="A2:A7"/>
    <mergeCell ref="A9:P9"/>
    <mergeCell ref="B2:B7"/>
    <mergeCell ref="C3:C7"/>
    <mergeCell ref="E3:F3"/>
    <mergeCell ref="I4:I7"/>
    <mergeCell ref="J4:L4"/>
    <mergeCell ref="M3:M7"/>
    <mergeCell ref="N2:P2"/>
    <mergeCell ref="N6:P6"/>
    <mergeCell ref="B53:B54"/>
    <mergeCell ref="C48:J49"/>
    <mergeCell ref="C41:M41"/>
    <mergeCell ref="A38:B38"/>
    <mergeCell ref="A37:B37"/>
    <mergeCell ref="C44:M44"/>
    <mergeCell ref="C42:M42"/>
    <mergeCell ref="C43:M43"/>
    <mergeCell ref="A16:P16"/>
    <mergeCell ref="A17:P17"/>
    <mergeCell ref="A31:P31"/>
  </mergeCells>
  <phoneticPr fontId="36" type="noConversion"/>
  <printOptions horizontalCentered="1"/>
  <pageMargins left="0.39370078740157483" right="0.19685039370078741" top="0.78740157480314965" bottom="0.19685039370078741" header="0" footer="0"/>
  <pageSetup paperSize="9" scale="90" fitToHeight="0" orientation="landscape" r:id="rId1"/>
  <rowBreaks count="2" manualBreakCount="2">
    <brk id="15" max="20" man="1"/>
    <brk id="30" max="16383" man="1"/>
  </rowBreaks>
  <colBreaks count="1" manualBreakCount="1">
    <brk id="16" max="6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2"/>
  <sheetViews>
    <sheetView view="pageBreakPreview" topLeftCell="A4" zoomScale="80" zoomScaleNormal="100" zoomScaleSheetLayoutView="80" workbookViewId="0">
      <selection activeCell="AA35" sqref="AA35:AB35"/>
    </sheetView>
  </sheetViews>
  <sheetFormatPr defaultColWidth="9.109375" defaultRowHeight="13.2"/>
  <cols>
    <col min="1" max="1" width="6.88671875" style="197" customWidth="1"/>
    <col min="2" max="53" width="3.21875" style="197" customWidth="1"/>
    <col min="54" max="54" width="0.109375" style="197" customWidth="1"/>
    <col min="55" max="57" width="9.109375" style="197" hidden="1" customWidth="1"/>
    <col min="58" max="16384" width="9.109375" style="197"/>
  </cols>
  <sheetData>
    <row r="1" spans="1:68" ht="21">
      <c r="I1" s="621" t="s">
        <v>372</v>
      </c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  <c r="AH1" s="621"/>
      <c r="AI1" s="621"/>
      <c r="AJ1" s="621"/>
      <c r="AK1" s="621"/>
      <c r="AL1" s="621"/>
      <c r="AM1" s="621"/>
      <c r="AN1" s="621"/>
      <c r="AO1" s="621"/>
      <c r="AP1" s="621"/>
      <c r="AQ1" s="621"/>
    </row>
    <row r="2" spans="1:68" s="212" customFormat="1" ht="22.8">
      <c r="B2" s="213"/>
      <c r="C2" s="213"/>
      <c r="D2" s="213"/>
      <c r="E2" s="213"/>
      <c r="F2" s="213"/>
      <c r="G2" s="213"/>
      <c r="H2" s="213"/>
      <c r="I2" s="621" t="s">
        <v>291</v>
      </c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5"/>
      <c r="BC2" s="215"/>
      <c r="BD2" s="215"/>
      <c r="BE2" s="215"/>
    </row>
    <row r="3" spans="1:68" s="212" customFormat="1" ht="17.399999999999999" customHeight="1">
      <c r="A3" s="394" t="s">
        <v>345</v>
      </c>
      <c r="B3" s="213"/>
      <c r="C3" s="213"/>
      <c r="D3" s="213"/>
      <c r="E3" s="213"/>
      <c r="F3" s="213"/>
      <c r="G3" s="213"/>
      <c r="H3" s="213"/>
      <c r="I3" s="663" t="s">
        <v>346</v>
      </c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  <c r="AC3" s="664"/>
      <c r="AD3" s="664"/>
      <c r="AE3" s="664"/>
      <c r="AF3" s="664"/>
      <c r="AG3" s="664"/>
      <c r="AH3" s="664"/>
      <c r="AI3" s="664"/>
      <c r="AJ3" s="664"/>
      <c r="AK3" s="664"/>
      <c r="AL3" s="664"/>
      <c r="AM3" s="664"/>
      <c r="AN3" s="664"/>
      <c r="AO3" s="664"/>
      <c r="AP3" s="664"/>
      <c r="AQ3" s="664"/>
      <c r="AS3" s="665" t="s">
        <v>347</v>
      </c>
      <c r="AT3" s="665"/>
      <c r="AU3" s="665"/>
      <c r="AV3" s="665"/>
      <c r="AW3" s="665"/>
      <c r="AX3" s="665"/>
      <c r="AY3" s="216"/>
      <c r="AZ3" s="216"/>
      <c r="BA3" s="216"/>
    </row>
    <row r="4" spans="1:68" ht="17.399999999999999" customHeight="1">
      <c r="A4" s="197" t="s">
        <v>286</v>
      </c>
      <c r="J4" s="666" t="s">
        <v>348</v>
      </c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S4" s="197" t="s">
        <v>295</v>
      </c>
    </row>
    <row r="5" spans="1:68" ht="17.399999999999999" customHeight="1">
      <c r="A5" s="197" t="s">
        <v>287</v>
      </c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S5" s="197" t="s">
        <v>296</v>
      </c>
    </row>
    <row r="6" spans="1:68" ht="17.399999999999999" customHeight="1">
      <c r="A6" s="197" t="s">
        <v>288</v>
      </c>
      <c r="J6" s="210"/>
      <c r="K6" s="210"/>
      <c r="L6" s="210"/>
      <c r="M6" s="210"/>
      <c r="N6" s="210"/>
      <c r="O6" s="210"/>
      <c r="P6" s="210"/>
      <c r="R6" s="210"/>
      <c r="S6" s="667" t="s">
        <v>294</v>
      </c>
      <c r="T6" s="667"/>
      <c r="U6" s="667"/>
      <c r="V6" s="667"/>
      <c r="W6" s="667"/>
      <c r="X6" s="667"/>
      <c r="Y6" s="667"/>
      <c r="Z6" s="667"/>
      <c r="AA6" s="667"/>
      <c r="AB6" s="667"/>
      <c r="AC6" s="667"/>
      <c r="AD6" s="667"/>
      <c r="AE6" s="667"/>
      <c r="AF6" s="667"/>
      <c r="AG6" s="210"/>
      <c r="AH6" s="210"/>
      <c r="AI6" s="210"/>
      <c r="AJ6" s="210"/>
      <c r="AK6" s="210"/>
      <c r="AL6" s="210"/>
      <c r="AM6" s="210"/>
      <c r="AN6" s="210"/>
      <c r="AO6" s="210"/>
      <c r="AS6" s="197" t="s">
        <v>402</v>
      </c>
    </row>
    <row r="7" spans="1:68" ht="17.399999999999999" customHeight="1">
      <c r="A7" s="197" t="s">
        <v>349</v>
      </c>
      <c r="I7" s="209"/>
      <c r="J7" s="210"/>
      <c r="K7" s="210"/>
      <c r="L7" s="210"/>
      <c r="M7" s="210"/>
      <c r="N7" s="210"/>
      <c r="O7" s="210"/>
      <c r="P7" s="210"/>
      <c r="Q7" s="210"/>
      <c r="R7" s="668" t="s">
        <v>351</v>
      </c>
      <c r="S7" s="669"/>
      <c r="T7" s="669"/>
      <c r="U7" s="669"/>
      <c r="V7" s="669"/>
      <c r="W7" s="669"/>
      <c r="X7" s="669"/>
      <c r="Y7" s="669"/>
      <c r="Z7" s="669"/>
      <c r="AA7" s="669"/>
      <c r="AB7" s="669"/>
      <c r="AC7" s="669"/>
      <c r="AD7" s="669"/>
      <c r="AE7" s="669"/>
      <c r="AF7" s="669"/>
      <c r="AG7" s="669"/>
      <c r="AH7" s="210"/>
      <c r="AI7" s="210"/>
      <c r="AJ7" s="210"/>
      <c r="AK7" s="210"/>
      <c r="AL7" s="210"/>
      <c r="AM7" s="210"/>
      <c r="AS7" s="197" t="s">
        <v>403</v>
      </c>
      <c r="AZ7" s="203"/>
      <c r="BA7" s="233"/>
    </row>
    <row r="8" spans="1:68" ht="12.6" customHeight="1">
      <c r="A8" s="197" t="s">
        <v>404</v>
      </c>
      <c r="E8" s="203"/>
      <c r="F8" s="203"/>
      <c r="I8" s="585"/>
      <c r="K8" s="210"/>
      <c r="L8" s="210"/>
      <c r="M8" s="210"/>
      <c r="N8" s="210"/>
      <c r="O8" s="210"/>
      <c r="P8" s="210"/>
      <c r="Q8" s="210"/>
      <c r="R8" s="670" t="s">
        <v>352</v>
      </c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0"/>
      <c r="AG8" s="670"/>
      <c r="AH8" s="210"/>
      <c r="AI8" s="210"/>
      <c r="AJ8" s="210"/>
      <c r="AK8" s="210"/>
      <c r="AL8" s="210"/>
      <c r="AM8" s="210"/>
      <c r="AY8" s="395"/>
      <c r="AZ8" s="395"/>
    </row>
    <row r="9" spans="1:68" ht="18">
      <c r="N9" s="396"/>
      <c r="O9" s="396"/>
      <c r="P9" s="396"/>
      <c r="Q9" s="396"/>
      <c r="R9" s="671" t="s">
        <v>350</v>
      </c>
      <c r="S9" s="671"/>
      <c r="T9" s="671"/>
      <c r="U9" s="671"/>
      <c r="V9" s="671"/>
      <c r="W9" s="671"/>
      <c r="X9" s="671"/>
      <c r="Y9" s="671"/>
      <c r="Z9" s="671"/>
      <c r="AA9" s="671"/>
      <c r="AB9" s="671"/>
      <c r="AC9" s="671"/>
      <c r="AD9" s="671"/>
      <c r="AE9" s="671"/>
      <c r="AF9" s="671"/>
      <c r="AG9" s="671"/>
      <c r="AH9" s="396"/>
      <c r="AI9" s="396"/>
      <c r="AJ9" s="396"/>
    </row>
    <row r="10" spans="1:68" ht="18">
      <c r="N10" s="672" t="s">
        <v>376</v>
      </c>
      <c r="O10" s="672"/>
      <c r="P10" s="672"/>
      <c r="Q10" s="672"/>
      <c r="R10" s="672"/>
      <c r="S10" s="672"/>
      <c r="T10" s="672"/>
      <c r="U10" s="672"/>
      <c r="V10" s="672"/>
      <c r="W10" s="672"/>
      <c r="X10" s="672"/>
      <c r="Y10" s="672"/>
      <c r="Z10" s="672"/>
      <c r="AA10" s="672"/>
      <c r="AB10" s="672"/>
      <c r="AC10" s="672"/>
      <c r="AD10" s="672"/>
      <c r="AE10" s="672"/>
      <c r="AF10" s="672"/>
      <c r="AG10" s="672"/>
      <c r="AH10" s="672"/>
      <c r="AI10" s="672"/>
      <c r="AJ10" s="672"/>
    </row>
    <row r="11" spans="1:68" ht="18">
      <c r="N11" s="672" t="s">
        <v>377</v>
      </c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</row>
    <row r="12" spans="1:68" ht="18">
      <c r="N12" s="672" t="s">
        <v>378</v>
      </c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  <c r="AA12" s="672"/>
      <c r="AB12" s="672"/>
      <c r="AC12" s="672"/>
      <c r="AD12" s="672"/>
      <c r="AE12" s="672"/>
      <c r="AF12" s="672"/>
      <c r="AG12" s="672"/>
      <c r="AH12" s="672"/>
      <c r="AI12" s="672"/>
      <c r="AJ12" s="672"/>
    </row>
    <row r="13" spans="1:68" ht="6.75" customHeight="1">
      <c r="I13" s="232"/>
      <c r="K13" s="210"/>
      <c r="L13" s="210"/>
      <c r="M13" s="210"/>
      <c r="N13" s="210"/>
      <c r="O13" s="210"/>
      <c r="P13" s="210"/>
      <c r="Q13" s="210"/>
      <c r="R13" s="210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0"/>
      <c r="AH13" s="210"/>
      <c r="AI13" s="210"/>
      <c r="AJ13" s="210"/>
      <c r="AK13" s="210"/>
      <c r="AL13" s="210"/>
      <c r="AM13" s="210"/>
    </row>
    <row r="14" spans="1:68" s="399" customFormat="1" ht="13.2" customHeight="1">
      <c r="A14" s="397"/>
      <c r="B14" s="397"/>
      <c r="C14" s="397"/>
      <c r="D14" s="397"/>
      <c r="E14" s="397"/>
      <c r="F14" s="397"/>
      <c r="G14" s="673" t="s">
        <v>379</v>
      </c>
      <c r="H14" s="673"/>
      <c r="I14" s="673"/>
      <c r="J14" s="673"/>
      <c r="K14" s="673"/>
      <c r="L14" s="673"/>
      <c r="M14" s="673"/>
      <c r="N14" s="673"/>
      <c r="O14" s="673"/>
      <c r="P14" s="673"/>
      <c r="Q14" s="673"/>
      <c r="R14" s="673"/>
      <c r="S14" s="673"/>
      <c r="T14" s="673"/>
      <c r="U14" s="673"/>
      <c r="V14" s="673"/>
      <c r="W14" s="673"/>
      <c r="X14" s="673"/>
      <c r="Y14" s="397"/>
      <c r="Z14" s="397"/>
      <c r="AA14" s="673" t="s">
        <v>355</v>
      </c>
      <c r="AB14" s="673"/>
      <c r="AC14" s="673"/>
      <c r="AD14" s="673"/>
      <c r="AE14" s="673"/>
      <c r="AF14" s="673"/>
      <c r="AG14" s="673"/>
      <c r="AH14" s="673"/>
      <c r="AI14" s="673"/>
      <c r="AJ14" s="673"/>
      <c r="AK14" s="673"/>
      <c r="AL14" s="673"/>
      <c r="AM14" s="673"/>
      <c r="AN14" s="673"/>
      <c r="AO14" s="673"/>
      <c r="AP14" s="673"/>
      <c r="AQ14" s="673"/>
      <c r="AR14" s="673"/>
      <c r="AS14" s="673"/>
      <c r="AT14" s="673"/>
      <c r="AU14" s="673"/>
      <c r="AV14" s="673"/>
      <c r="AW14" s="673"/>
      <c r="AX14" s="673"/>
      <c r="AY14" s="673"/>
      <c r="AZ14" s="673"/>
      <c r="BA14" s="398"/>
      <c r="BB14" s="397"/>
      <c r="BC14" s="397"/>
      <c r="BD14" s="397"/>
    </row>
    <row r="15" spans="1:68" s="399" customFormat="1">
      <c r="A15" s="397"/>
      <c r="B15" s="397"/>
      <c r="C15" s="397"/>
      <c r="D15" s="397"/>
      <c r="E15" s="397"/>
      <c r="F15" s="397"/>
      <c r="G15" s="397"/>
      <c r="H15" s="397"/>
      <c r="I15" s="400"/>
      <c r="J15" s="397"/>
      <c r="K15" s="401"/>
      <c r="L15" s="402"/>
      <c r="M15" s="402"/>
      <c r="N15" s="402"/>
      <c r="O15" s="402"/>
      <c r="P15" s="402"/>
      <c r="Q15" s="402"/>
      <c r="R15" s="402"/>
      <c r="S15" s="403"/>
      <c r="T15" s="403"/>
      <c r="U15" s="403"/>
      <c r="V15" s="403"/>
      <c r="W15" s="403"/>
      <c r="X15" s="403"/>
      <c r="Y15" s="403"/>
      <c r="Z15" s="403"/>
      <c r="AA15" s="402"/>
      <c r="AB15" s="402"/>
      <c r="AC15" s="402"/>
      <c r="AD15" s="402"/>
      <c r="AE15" s="402"/>
      <c r="AF15" s="397"/>
      <c r="AG15" s="397"/>
      <c r="AH15" s="397"/>
      <c r="AI15" s="397"/>
      <c r="AJ15" s="397"/>
      <c r="AK15" s="397"/>
      <c r="AL15" s="397"/>
      <c r="AM15" s="397"/>
      <c r="AN15" s="397"/>
      <c r="AO15" s="397"/>
      <c r="AP15" s="397"/>
      <c r="AQ15" s="397"/>
      <c r="AR15" s="397"/>
      <c r="BA15" s="398"/>
      <c r="BB15" s="397"/>
      <c r="BC15" s="397"/>
      <c r="BD15" s="397"/>
    </row>
    <row r="16" spans="1:68" s="399" customFormat="1" ht="13.2" customHeight="1">
      <c r="A16" s="397"/>
      <c r="B16" s="397"/>
      <c r="C16" s="397"/>
      <c r="D16" s="397"/>
      <c r="E16" s="397"/>
      <c r="F16" s="397"/>
      <c r="G16" s="673" t="s">
        <v>380</v>
      </c>
      <c r="H16" s="673"/>
      <c r="I16" s="673"/>
      <c r="J16" s="673"/>
      <c r="K16" s="673"/>
      <c r="L16" s="673"/>
      <c r="M16" s="673"/>
      <c r="N16" s="673"/>
      <c r="O16" s="673"/>
      <c r="P16" s="673"/>
      <c r="Q16" s="673"/>
      <c r="R16" s="673"/>
      <c r="S16" s="673"/>
      <c r="T16" s="673"/>
      <c r="U16" s="673"/>
      <c r="V16" s="673"/>
      <c r="W16" s="673"/>
      <c r="X16" s="673"/>
      <c r="Y16" s="397"/>
      <c r="Z16" s="397"/>
      <c r="AA16" s="673" t="s">
        <v>413</v>
      </c>
      <c r="AB16" s="673"/>
      <c r="AC16" s="673"/>
      <c r="AD16" s="673"/>
      <c r="AE16" s="673"/>
      <c r="AF16" s="673"/>
      <c r="AG16" s="673"/>
      <c r="AH16" s="673"/>
      <c r="AI16" s="673"/>
      <c r="AJ16" s="673"/>
      <c r="AK16" s="673"/>
      <c r="AL16" s="673"/>
      <c r="AM16" s="673"/>
      <c r="AN16" s="673"/>
      <c r="AO16" s="673"/>
      <c r="AP16" s="673"/>
      <c r="AQ16" s="673"/>
      <c r="AR16" s="673"/>
      <c r="AS16" s="673"/>
      <c r="AT16" s="673"/>
      <c r="AU16" s="673"/>
      <c r="AV16" s="673"/>
      <c r="AW16" s="673"/>
      <c r="AX16" s="673"/>
      <c r="AY16" s="673"/>
      <c r="AZ16" s="673"/>
      <c r="BA16" s="397"/>
      <c r="BB16" s="397"/>
      <c r="BC16" s="397"/>
      <c r="BD16" s="397"/>
      <c r="BE16" s="397"/>
      <c r="BF16" s="397"/>
      <c r="BG16" s="397"/>
      <c r="BH16" s="397"/>
      <c r="BI16" s="397"/>
      <c r="BJ16" s="397"/>
      <c r="BK16" s="397"/>
      <c r="BL16" s="397"/>
      <c r="BM16" s="397"/>
      <c r="BN16" s="397"/>
      <c r="BO16" s="397"/>
      <c r="BP16" s="397"/>
    </row>
    <row r="17" spans="1:56" s="399" customFormat="1">
      <c r="A17" s="397"/>
      <c r="B17" s="397"/>
      <c r="C17" s="397"/>
      <c r="D17" s="397"/>
      <c r="E17" s="397"/>
      <c r="F17" s="397"/>
      <c r="G17" s="397"/>
      <c r="H17" s="397"/>
      <c r="I17" s="397"/>
      <c r="J17" s="397"/>
      <c r="K17" s="404" t="s">
        <v>292</v>
      </c>
      <c r="L17" s="404"/>
      <c r="M17" s="404"/>
      <c r="N17" s="404"/>
      <c r="O17" s="404"/>
      <c r="P17" s="404"/>
      <c r="Q17" s="404"/>
      <c r="R17" s="404"/>
      <c r="S17" s="404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7"/>
      <c r="AK17" s="397"/>
      <c r="AL17" s="397"/>
      <c r="AM17" s="397"/>
      <c r="AN17" s="397"/>
      <c r="AO17" s="397"/>
      <c r="AP17" s="397"/>
      <c r="AQ17" s="397"/>
      <c r="AR17" s="397"/>
      <c r="BA17" s="398"/>
      <c r="BB17" s="397"/>
      <c r="BC17" s="397"/>
      <c r="BD17" s="397"/>
    </row>
    <row r="18" spans="1:56" s="399" customFormat="1" ht="13.2" customHeight="1">
      <c r="A18" s="397"/>
      <c r="B18" s="397"/>
      <c r="C18" s="397"/>
      <c r="D18" s="397"/>
      <c r="E18" s="397"/>
      <c r="F18" s="397"/>
      <c r="G18" s="760" t="s">
        <v>364</v>
      </c>
      <c r="H18" s="760"/>
      <c r="I18" s="760"/>
      <c r="J18" s="760"/>
      <c r="K18" s="760"/>
      <c r="L18" s="760"/>
      <c r="M18" s="760"/>
      <c r="N18" s="760"/>
      <c r="O18" s="760"/>
      <c r="P18" s="760"/>
      <c r="Q18" s="760"/>
      <c r="R18" s="760"/>
      <c r="S18" s="760"/>
      <c r="T18" s="760"/>
      <c r="U18" s="760"/>
      <c r="V18" s="760"/>
      <c r="W18" s="760"/>
      <c r="X18" s="760"/>
      <c r="Y18" s="397"/>
      <c r="Z18" s="397"/>
      <c r="AA18" s="673" t="s">
        <v>365</v>
      </c>
      <c r="AB18" s="673"/>
      <c r="AC18" s="673"/>
      <c r="AD18" s="673"/>
      <c r="AE18" s="673"/>
      <c r="AF18" s="673"/>
      <c r="AG18" s="673"/>
      <c r="AH18" s="673"/>
      <c r="AI18" s="673"/>
      <c r="AJ18" s="673"/>
      <c r="AK18" s="673"/>
      <c r="AL18" s="673"/>
      <c r="AM18" s="673"/>
      <c r="AN18" s="673"/>
      <c r="AO18" s="673"/>
      <c r="AP18" s="673"/>
      <c r="AQ18" s="673"/>
      <c r="AR18" s="673"/>
      <c r="AS18" s="673"/>
      <c r="AT18" s="673"/>
      <c r="AU18" s="673"/>
      <c r="AV18" s="673"/>
      <c r="AW18" s="673"/>
      <c r="AX18" s="673"/>
      <c r="AY18" s="673"/>
      <c r="AZ18" s="673"/>
      <c r="BA18" s="398"/>
      <c r="BB18" s="397"/>
      <c r="BC18" s="397"/>
      <c r="BD18" s="397"/>
    </row>
    <row r="19" spans="1:56" s="399" customFormat="1">
      <c r="A19" s="397"/>
      <c r="B19" s="402"/>
      <c r="C19" s="402"/>
      <c r="D19" s="402"/>
      <c r="E19" s="402"/>
      <c r="F19" s="402"/>
      <c r="G19" s="402"/>
      <c r="H19" s="402"/>
      <c r="I19" s="397"/>
      <c r="J19" s="397"/>
      <c r="K19" s="404" t="s">
        <v>293</v>
      </c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397"/>
      <c r="AL19" s="397"/>
      <c r="AM19" s="397"/>
      <c r="AN19" s="397"/>
      <c r="AO19" s="397"/>
      <c r="AP19" s="397"/>
      <c r="AQ19" s="397"/>
      <c r="AR19" s="397"/>
      <c r="BA19" s="398"/>
      <c r="BB19" s="401"/>
      <c r="BC19" s="401"/>
      <c r="BD19" s="401"/>
    </row>
    <row r="20" spans="1:56" s="399" customFormat="1" ht="13.2" customHeight="1">
      <c r="A20" s="397"/>
      <c r="B20" s="397"/>
      <c r="C20" s="397"/>
      <c r="D20" s="397"/>
      <c r="E20" s="397"/>
      <c r="F20" s="397"/>
      <c r="G20" s="673" t="s">
        <v>366</v>
      </c>
      <c r="H20" s="673"/>
      <c r="I20" s="673"/>
      <c r="J20" s="673"/>
      <c r="K20" s="673"/>
      <c r="L20" s="673"/>
      <c r="M20" s="673"/>
      <c r="N20" s="673"/>
      <c r="O20" s="673"/>
      <c r="P20" s="673"/>
      <c r="Q20" s="673"/>
      <c r="R20" s="673"/>
      <c r="S20" s="673"/>
      <c r="T20" s="673"/>
      <c r="U20" s="673"/>
      <c r="V20" s="673"/>
      <c r="W20" s="673"/>
      <c r="X20" s="673"/>
      <c r="Y20" s="397"/>
      <c r="Z20" s="397"/>
      <c r="AA20" s="673" t="s">
        <v>414</v>
      </c>
      <c r="AB20" s="673"/>
      <c r="AC20" s="673"/>
      <c r="AD20" s="673"/>
      <c r="AE20" s="673"/>
      <c r="AF20" s="673"/>
      <c r="AG20" s="673"/>
      <c r="AH20" s="673"/>
      <c r="AI20" s="673"/>
      <c r="AJ20" s="673"/>
      <c r="AK20" s="673"/>
      <c r="AL20" s="673"/>
      <c r="AM20" s="673"/>
      <c r="AN20" s="673"/>
      <c r="AO20" s="673"/>
      <c r="AP20" s="673"/>
      <c r="AQ20" s="673"/>
      <c r="AR20" s="673"/>
      <c r="AS20" s="673"/>
      <c r="AT20" s="673"/>
      <c r="AU20" s="673"/>
      <c r="AV20" s="673"/>
      <c r="AW20" s="673"/>
      <c r="AX20" s="673"/>
      <c r="AY20" s="673"/>
      <c r="AZ20" s="673"/>
      <c r="BA20" s="398"/>
      <c r="BB20" s="401"/>
      <c r="BC20" s="401"/>
      <c r="BD20" s="401"/>
    </row>
    <row r="21" spans="1:56" s="399" customFormat="1">
      <c r="A21" s="397"/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BA21" s="398"/>
    </row>
    <row r="22" spans="1:56" s="399" customFormat="1" ht="13.2" customHeight="1">
      <c r="A22" s="397"/>
      <c r="B22" s="404"/>
      <c r="C22" s="404"/>
      <c r="D22" s="404"/>
      <c r="E22" s="404"/>
      <c r="F22" s="404"/>
      <c r="G22" s="675" t="s">
        <v>354</v>
      </c>
      <c r="H22" s="675"/>
      <c r="I22" s="675"/>
      <c r="J22" s="675"/>
      <c r="K22" s="675"/>
      <c r="L22" s="675"/>
      <c r="M22" s="675"/>
      <c r="N22" s="675"/>
      <c r="O22" s="675"/>
      <c r="P22" s="675"/>
      <c r="Q22" s="675"/>
      <c r="R22" s="675"/>
      <c r="S22" s="675"/>
      <c r="T22" s="675"/>
      <c r="U22" s="675"/>
      <c r="V22" s="675"/>
      <c r="W22" s="675"/>
      <c r="X22" s="675"/>
      <c r="Y22" s="404"/>
      <c r="Z22" s="404"/>
      <c r="AA22" s="674" t="s">
        <v>356</v>
      </c>
      <c r="AB22" s="674"/>
      <c r="AC22" s="674"/>
      <c r="AD22" s="674"/>
      <c r="AE22" s="674"/>
      <c r="AF22" s="674"/>
      <c r="AG22" s="674"/>
      <c r="AH22" s="674"/>
      <c r="AI22" s="674"/>
      <c r="AJ22" s="674"/>
      <c r="AK22" s="674"/>
      <c r="AL22" s="674"/>
      <c r="AM22" s="674"/>
      <c r="AN22" s="674"/>
      <c r="AO22" s="674"/>
      <c r="AP22" s="674"/>
      <c r="AQ22" s="674"/>
      <c r="AR22" s="674"/>
      <c r="AS22" s="674"/>
      <c r="AT22" s="674"/>
      <c r="AU22" s="674"/>
      <c r="AV22" s="674"/>
      <c r="AW22" s="674"/>
      <c r="AX22" s="674"/>
      <c r="AY22" s="674"/>
      <c r="AZ22" s="674"/>
      <c r="BA22" s="398"/>
    </row>
    <row r="23" spans="1:56" ht="10.5" customHeight="1"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H23" s="656"/>
      <c r="AI23" s="656"/>
      <c r="AJ23" s="656"/>
      <c r="AK23" s="656"/>
      <c r="AL23" s="656"/>
      <c r="AM23" s="211"/>
      <c r="AN23" s="211"/>
    </row>
    <row r="24" spans="1:56" ht="14.4" thickBot="1">
      <c r="A24" s="761" t="s">
        <v>343</v>
      </c>
      <c r="B24" s="761"/>
      <c r="C24" s="761"/>
      <c r="D24" s="761"/>
      <c r="E24" s="761"/>
      <c r="F24" s="761"/>
      <c r="G24" s="761"/>
      <c r="H24" s="761"/>
      <c r="I24" s="761"/>
      <c r="J24" s="761"/>
      <c r="K24" s="761"/>
      <c r="L24" s="761"/>
      <c r="M24" s="761"/>
      <c r="N24" s="761"/>
      <c r="O24" s="761"/>
      <c r="P24" s="761"/>
      <c r="Q24" s="761"/>
      <c r="R24" s="761"/>
      <c r="S24" s="761"/>
      <c r="T24" s="761"/>
      <c r="U24" s="761"/>
      <c r="V24" s="761"/>
      <c r="W24" s="761"/>
      <c r="X24" s="761"/>
      <c r="Y24" s="761"/>
      <c r="Z24" s="761"/>
      <c r="AA24" s="761"/>
      <c r="AB24" s="761"/>
      <c r="AC24" s="761"/>
      <c r="AD24" s="761"/>
      <c r="AE24" s="761"/>
      <c r="AF24" s="761"/>
      <c r="AG24" s="761"/>
      <c r="AH24" s="761"/>
      <c r="AI24" s="761"/>
      <c r="AJ24" s="761"/>
      <c r="AK24" s="761"/>
      <c r="AL24" s="761"/>
      <c r="AM24" s="761"/>
      <c r="AN24" s="761"/>
      <c r="AO24" s="761"/>
      <c r="AP24" s="761"/>
      <c r="AQ24" s="761"/>
      <c r="AR24" s="761"/>
      <c r="AS24" s="761"/>
      <c r="AT24" s="761"/>
      <c r="AU24" s="761"/>
      <c r="AV24" s="761"/>
      <c r="AW24" s="761"/>
      <c r="AX24" s="761"/>
      <c r="AY24" s="761"/>
      <c r="AZ24" s="761"/>
      <c r="BA24" s="761"/>
    </row>
    <row r="25" spans="1:56" s="205" customFormat="1" ht="12.75" customHeight="1" thickBot="1">
      <c r="A25" s="762" t="s">
        <v>263</v>
      </c>
      <c r="B25" s="766" t="s">
        <v>167</v>
      </c>
      <c r="C25" s="767"/>
      <c r="D25" s="767"/>
      <c r="E25" s="767"/>
      <c r="F25" s="767"/>
      <c r="G25" s="766" t="s">
        <v>168</v>
      </c>
      <c r="H25" s="768"/>
      <c r="I25" s="768"/>
      <c r="J25" s="769"/>
      <c r="K25" s="766" t="s">
        <v>169</v>
      </c>
      <c r="L25" s="770"/>
      <c r="M25" s="770"/>
      <c r="N25" s="770"/>
      <c r="O25" s="766" t="s">
        <v>170</v>
      </c>
      <c r="P25" s="767"/>
      <c r="Q25" s="767"/>
      <c r="R25" s="767"/>
      <c r="S25" s="771"/>
      <c r="T25" s="772" t="s">
        <v>171</v>
      </c>
      <c r="U25" s="768"/>
      <c r="V25" s="768"/>
      <c r="W25" s="769"/>
      <c r="X25" s="766" t="s">
        <v>172</v>
      </c>
      <c r="Y25" s="770"/>
      <c r="Z25" s="770"/>
      <c r="AA25" s="773"/>
      <c r="AB25" s="766" t="s">
        <v>173</v>
      </c>
      <c r="AC25" s="767"/>
      <c r="AD25" s="767"/>
      <c r="AE25" s="767"/>
      <c r="AF25" s="767"/>
      <c r="AG25" s="766" t="s">
        <v>174</v>
      </c>
      <c r="AH25" s="768"/>
      <c r="AI25" s="768"/>
      <c r="AJ25" s="769"/>
      <c r="AK25" s="766" t="s">
        <v>175</v>
      </c>
      <c r="AL25" s="770"/>
      <c r="AM25" s="770"/>
      <c r="AN25" s="770"/>
      <c r="AO25" s="766" t="s">
        <v>176</v>
      </c>
      <c r="AP25" s="767"/>
      <c r="AQ25" s="767"/>
      <c r="AR25" s="767"/>
      <c r="AS25" s="771"/>
      <c r="AT25" s="772" t="s">
        <v>177</v>
      </c>
      <c r="AU25" s="768"/>
      <c r="AV25" s="768"/>
      <c r="AW25" s="769"/>
      <c r="AX25" s="766" t="s">
        <v>178</v>
      </c>
      <c r="AY25" s="770"/>
      <c r="AZ25" s="770"/>
      <c r="BA25" s="773"/>
    </row>
    <row r="26" spans="1:56" s="201" customFormat="1" ht="13.8" thickBot="1">
      <c r="A26" s="763"/>
      <c r="B26" s="370">
        <v>1</v>
      </c>
      <c r="C26" s="371">
        <v>2</v>
      </c>
      <c r="D26" s="371">
        <v>3</v>
      </c>
      <c r="E26" s="371">
        <v>4</v>
      </c>
      <c r="F26" s="372">
        <v>5</v>
      </c>
      <c r="G26" s="370">
        <v>6</v>
      </c>
      <c r="H26" s="371">
        <v>7</v>
      </c>
      <c r="I26" s="371">
        <v>8</v>
      </c>
      <c r="J26" s="373">
        <v>9</v>
      </c>
      <c r="K26" s="370">
        <v>10</v>
      </c>
      <c r="L26" s="371">
        <v>11</v>
      </c>
      <c r="M26" s="371">
        <v>12</v>
      </c>
      <c r="N26" s="374">
        <v>13</v>
      </c>
      <c r="O26" s="370">
        <v>14</v>
      </c>
      <c r="P26" s="371">
        <v>15</v>
      </c>
      <c r="Q26" s="371">
        <v>16</v>
      </c>
      <c r="R26" s="371">
        <v>17</v>
      </c>
      <c r="S26" s="375">
        <v>18</v>
      </c>
      <c r="T26" s="376">
        <v>19</v>
      </c>
      <c r="U26" s="371">
        <v>20</v>
      </c>
      <c r="V26" s="371">
        <v>21</v>
      </c>
      <c r="W26" s="373">
        <v>22</v>
      </c>
      <c r="X26" s="370">
        <v>23</v>
      </c>
      <c r="Y26" s="371">
        <v>24</v>
      </c>
      <c r="Z26" s="371">
        <v>25</v>
      </c>
      <c r="AA26" s="373">
        <v>26</v>
      </c>
      <c r="AB26" s="370">
        <v>27</v>
      </c>
      <c r="AC26" s="371">
        <v>28</v>
      </c>
      <c r="AD26" s="371">
        <v>29</v>
      </c>
      <c r="AE26" s="371">
        <v>30</v>
      </c>
      <c r="AF26" s="372">
        <v>31</v>
      </c>
      <c r="AG26" s="370">
        <v>32</v>
      </c>
      <c r="AH26" s="371">
        <v>33</v>
      </c>
      <c r="AI26" s="371">
        <v>34</v>
      </c>
      <c r="AJ26" s="375">
        <v>35</v>
      </c>
      <c r="AK26" s="370">
        <v>36</v>
      </c>
      <c r="AL26" s="371">
        <v>37</v>
      </c>
      <c r="AM26" s="371">
        <v>38</v>
      </c>
      <c r="AN26" s="374">
        <v>39</v>
      </c>
      <c r="AO26" s="370">
        <v>40</v>
      </c>
      <c r="AP26" s="371">
        <v>41</v>
      </c>
      <c r="AQ26" s="371">
        <v>42</v>
      </c>
      <c r="AR26" s="371">
        <v>43</v>
      </c>
      <c r="AS26" s="375">
        <v>44</v>
      </c>
      <c r="AT26" s="376">
        <v>45</v>
      </c>
      <c r="AU26" s="371">
        <v>46</v>
      </c>
      <c r="AV26" s="371">
        <v>47</v>
      </c>
      <c r="AW26" s="374">
        <v>48</v>
      </c>
      <c r="AX26" s="370">
        <v>49</v>
      </c>
      <c r="AY26" s="376">
        <v>50</v>
      </c>
      <c r="AZ26" s="377">
        <v>51</v>
      </c>
      <c r="BA26" s="378">
        <v>52</v>
      </c>
    </row>
    <row r="27" spans="1:56" ht="12.75" customHeight="1">
      <c r="A27" s="764"/>
      <c r="B27" s="379">
        <v>1</v>
      </c>
      <c r="C27" s="380">
        <v>7</v>
      </c>
      <c r="D27" s="380">
        <v>14</v>
      </c>
      <c r="E27" s="380">
        <v>21</v>
      </c>
      <c r="F27" s="381">
        <v>28</v>
      </c>
      <c r="G27" s="379">
        <v>5</v>
      </c>
      <c r="H27" s="380">
        <v>12</v>
      </c>
      <c r="I27" s="380">
        <v>19</v>
      </c>
      <c r="J27" s="382">
        <v>26</v>
      </c>
      <c r="K27" s="383">
        <v>2</v>
      </c>
      <c r="L27" s="380">
        <v>9</v>
      </c>
      <c r="M27" s="380">
        <v>16</v>
      </c>
      <c r="N27" s="382">
        <v>23</v>
      </c>
      <c r="O27" s="379">
        <v>30</v>
      </c>
      <c r="P27" s="380">
        <v>7</v>
      </c>
      <c r="Q27" s="380">
        <v>14</v>
      </c>
      <c r="R27" s="380">
        <v>21</v>
      </c>
      <c r="S27" s="384">
        <v>28</v>
      </c>
      <c r="T27" s="383">
        <v>4</v>
      </c>
      <c r="U27" s="380">
        <v>11</v>
      </c>
      <c r="V27" s="380">
        <v>18</v>
      </c>
      <c r="W27" s="382">
        <v>25</v>
      </c>
      <c r="X27" s="379">
        <v>1</v>
      </c>
      <c r="Y27" s="380">
        <v>8</v>
      </c>
      <c r="Z27" s="380">
        <v>15</v>
      </c>
      <c r="AA27" s="382">
        <v>22</v>
      </c>
      <c r="AB27" s="379">
        <v>1</v>
      </c>
      <c r="AC27" s="380">
        <v>8</v>
      </c>
      <c r="AD27" s="380">
        <v>15</v>
      </c>
      <c r="AE27" s="380">
        <v>22</v>
      </c>
      <c r="AF27" s="381">
        <v>29</v>
      </c>
      <c r="AG27" s="379">
        <v>5</v>
      </c>
      <c r="AH27" s="380">
        <v>12</v>
      </c>
      <c r="AI27" s="380">
        <v>19</v>
      </c>
      <c r="AJ27" s="382">
        <v>26</v>
      </c>
      <c r="AK27" s="379">
        <v>3</v>
      </c>
      <c r="AL27" s="380">
        <v>10</v>
      </c>
      <c r="AM27" s="380">
        <v>17</v>
      </c>
      <c r="AN27" s="382">
        <v>24</v>
      </c>
      <c r="AO27" s="379">
        <v>31</v>
      </c>
      <c r="AP27" s="380">
        <v>7</v>
      </c>
      <c r="AQ27" s="380">
        <v>14</v>
      </c>
      <c r="AR27" s="380">
        <v>21</v>
      </c>
      <c r="AS27" s="384">
        <v>28</v>
      </c>
      <c r="AT27" s="383">
        <v>5</v>
      </c>
      <c r="AU27" s="380">
        <v>12</v>
      </c>
      <c r="AV27" s="380">
        <v>19</v>
      </c>
      <c r="AW27" s="382">
        <v>26</v>
      </c>
      <c r="AX27" s="383">
        <v>2</v>
      </c>
      <c r="AY27" s="380">
        <v>9</v>
      </c>
      <c r="AZ27" s="380">
        <v>16</v>
      </c>
      <c r="BA27" s="385">
        <v>23</v>
      </c>
    </row>
    <row r="28" spans="1:56" ht="13.5" customHeight="1" thickBot="1">
      <c r="A28" s="765"/>
      <c r="B28" s="386">
        <v>6</v>
      </c>
      <c r="C28" s="387">
        <v>13</v>
      </c>
      <c r="D28" s="387">
        <v>20</v>
      </c>
      <c r="E28" s="387">
        <v>27</v>
      </c>
      <c r="F28" s="388">
        <v>4</v>
      </c>
      <c r="G28" s="386">
        <v>11</v>
      </c>
      <c r="H28" s="387">
        <v>18</v>
      </c>
      <c r="I28" s="387">
        <v>25</v>
      </c>
      <c r="J28" s="389">
        <v>1</v>
      </c>
      <c r="K28" s="390">
        <v>8</v>
      </c>
      <c r="L28" s="387">
        <v>15</v>
      </c>
      <c r="M28" s="387">
        <v>22</v>
      </c>
      <c r="N28" s="389">
        <v>29</v>
      </c>
      <c r="O28" s="386">
        <v>6</v>
      </c>
      <c r="P28" s="387">
        <v>13</v>
      </c>
      <c r="Q28" s="387">
        <v>20</v>
      </c>
      <c r="R28" s="387">
        <v>27</v>
      </c>
      <c r="S28" s="391">
        <v>3</v>
      </c>
      <c r="T28" s="390">
        <v>10</v>
      </c>
      <c r="U28" s="387">
        <v>17</v>
      </c>
      <c r="V28" s="387">
        <v>24</v>
      </c>
      <c r="W28" s="389">
        <v>31</v>
      </c>
      <c r="X28" s="386">
        <v>7</v>
      </c>
      <c r="Y28" s="387">
        <v>14</v>
      </c>
      <c r="Z28" s="387">
        <v>21</v>
      </c>
      <c r="AA28" s="389">
        <v>28</v>
      </c>
      <c r="AB28" s="386">
        <v>7</v>
      </c>
      <c r="AC28" s="387">
        <v>14</v>
      </c>
      <c r="AD28" s="387">
        <v>21</v>
      </c>
      <c r="AE28" s="392">
        <v>28</v>
      </c>
      <c r="AF28" s="388">
        <v>4</v>
      </c>
      <c r="AG28" s="386">
        <v>11</v>
      </c>
      <c r="AH28" s="387">
        <v>18</v>
      </c>
      <c r="AI28" s="387">
        <v>25</v>
      </c>
      <c r="AJ28" s="389">
        <v>2</v>
      </c>
      <c r="AK28" s="386">
        <v>9</v>
      </c>
      <c r="AL28" s="387">
        <v>16</v>
      </c>
      <c r="AM28" s="387">
        <v>23</v>
      </c>
      <c r="AN28" s="389">
        <v>30</v>
      </c>
      <c r="AO28" s="386">
        <v>6</v>
      </c>
      <c r="AP28" s="387">
        <v>13</v>
      </c>
      <c r="AQ28" s="387">
        <v>20</v>
      </c>
      <c r="AR28" s="387">
        <v>27</v>
      </c>
      <c r="AS28" s="391">
        <v>4</v>
      </c>
      <c r="AT28" s="390">
        <v>11</v>
      </c>
      <c r="AU28" s="387">
        <v>18</v>
      </c>
      <c r="AV28" s="387">
        <v>25</v>
      </c>
      <c r="AW28" s="389">
        <v>1</v>
      </c>
      <c r="AX28" s="390">
        <v>8</v>
      </c>
      <c r="AY28" s="387">
        <v>15</v>
      </c>
      <c r="AZ28" s="387">
        <v>22</v>
      </c>
      <c r="BA28" s="393">
        <v>29</v>
      </c>
    </row>
    <row r="29" spans="1:56">
      <c r="A29" s="220" t="s">
        <v>198</v>
      </c>
      <c r="B29" s="434"/>
      <c r="C29" s="435"/>
      <c r="D29" s="435"/>
      <c r="E29" s="435"/>
      <c r="F29" s="436" t="s">
        <v>305</v>
      </c>
      <c r="G29" s="434"/>
      <c r="H29" s="435"/>
      <c r="I29" s="435"/>
      <c r="J29" s="437"/>
      <c r="K29" s="438"/>
      <c r="L29" s="435"/>
      <c r="M29" s="435"/>
      <c r="N29" s="436"/>
      <c r="O29" s="434"/>
      <c r="P29" s="435" t="s">
        <v>367</v>
      </c>
      <c r="Q29" s="439" t="s">
        <v>367</v>
      </c>
      <c r="R29" s="439" t="s">
        <v>367</v>
      </c>
      <c r="S29" s="437"/>
      <c r="T29" s="438" t="s">
        <v>217</v>
      </c>
      <c r="U29" s="435" t="s">
        <v>217</v>
      </c>
      <c r="V29" s="435" t="s">
        <v>307</v>
      </c>
      <c r="W29" s="440" t="s">
        <v>307</v>
      </c>
      <c r="X29" s="434" t="s">
        <v>307</v>
      </c>
      <c r="Y29" s="441" t="s">
        <v>307</v>
      </c>
      <c r="Z29" s="435"/>
      <c r="AA29" s="437"/>
      <c r="AB29" s="438"/>
      <c r="AC29" s="435"/>
      <c r="AD29" s="435"/>
      <c r="AE29" s="435"/>
      <c r="AF29" s="436"/>
      <c r="AG29" s="434"/>
      <c r="AH29" s="435"/>
      <c r="AI29" s="435"/>
      <c r="AJ29" s="437" t="s">
        <v>306</v>
      </c>
      <c r="AK29" s="438" t="s">
        <v>306</v>
      </c>
      <c r="AL29" s="435" t="s">
        <v>306</v>
      </c>
      <c r="AM29" s="435"/>
      <c r="AN29" s="442"/>
      <c r="AO29" s="443"/>
      <c r="AP29" s="439"/>
      <c r="AQ29" s="439"/>
      <c r="AR29" s="435" t="s">
        <v>217</v>
      </c>
      <c r="AS29" s="437" t="s">
        <v>217</v>
      </c>
      <c r="AT29" s="438" t="s">
        <v>217</v>
      </c>
      <c r="AU29" s="435" t="s">
        <v>217</v>
      </c>
      <c r="AV29" s="435" t="s">
        <v>217</v>
      </c>
      <c r="AW29" s="436" t="s">
        <v>217</v>
      </c>
      <c r="AX29" s="434" t="s">
        <v>217</v>
      </c>
      <c r="AY29" s="435" t="s">
        <v>217</v>
      </c>
      <c r="AZ29" s="435" t="s">
        <v>217</v>
      </c>
      <c r="BA29" s="437" t="s">
        <v>217</v>
      </c>
    </row>
    <row r="30" spans="1:56" ht="13.8" thickBot="1">
      <c r="A30" s="221" t="s">
        <v>200</v>
      </c>
      <c r="B30" s="230"/>
      <c r="C30" s="225" t="s">
        <v>305</v>
      </c>
      <c r="D30" s="225"/>
      <c r="E30" s="225"/>
      <c r="F30" s="231"/>
      <c r="G30" s="230"/>
      <c r="H30" s="225" t="s">
        <v>306</v>
      </c>
      <c r="I30" s="225" t="s">
        <v>306</v>
      </c>
      <c r="J30" s="229" t="s">
        <v>306</v>
      </c>
      <c r="K30" s="224" t="s">
        <v>307</v>
      </c>
      <c r="L30" s="225" t="s">
        <v>307</v>
      </c>
      <c r="M30" s="225" t="s">
        <v>307</v>
      </c>
      <c r="N30" s="231" t="s">
        <v>307</v>
      </c>
      <c r="O30" s="230" t="s">
        <v>212</v>
      </c>
      <c r="P30" s="225" t="s">
        <v>212</v>
      </c>
      <c r="Q30" s="225" t="s">
        <v>212</v>
      </c>
      <c r="R30" s="225" t="s">
        <v>217</v>
      </c>
      <c r="S30" s="229" t="s">
        <v>217</v>
      </c>
      <c r="T30" s="224" t="s">
        <v>217</v>
      </c>
      <c r="U30" s="225" t="s">
        <v>217</v>
      </c>
      <c r="V30" s="225" t="s">
        <v>217</v>
      </c>
      <c r="W30" s="231" t="s">
        <v>217</v>
      </c>
      <c r="X30" s="230" t="s">
        <v>212</v>
      </c>
      <c r="Y30" s="225" t="s">
        <v>212</v>
      </c>
      <c r="Z30" s="223" t="s">
        <v>309</v>
      </c>
      <c r="AA30" s="222"/>
      <c r="AB30" s="446"/>
      <c r="AC30" s="444"/>
      <c r="AD30" s="444"/>
      <c r="AE30" s="444"/>
      <c r="AF30" s="447"/>
      <c r="AG30" s="448"/>
      <c r="AH30" s="444"/>
      <c r="AI30" s="444"/>
      <c r="AJ30" s="445"/>
      <c r="AK30" s="446"/>
      <c r="AL30" s="444"/>
      <c r="AM30" s="449"/>
      <c r="AN30" s="450"/>
      <c r="AO30" s="451"/>
      <c r="AP30" s="452"/>
      <c r="AQ30" s="452"/>
      <c r="AR30" s="452"/>
      <c r="AS30" s="453"/>
      <c r="AT30" s="454"/>
      <c r="AU30" s="455"/>
      <c r="AV30" s="456"/>
      <c r="AW30" s="457"/>
      <c r="AX30" s="458"/>
      <c r="AY30" s="456"/>
      <c r="AZ30" s="456"/>
      <c r="BA30" s="459"/>
    </row>
    <row r="31" spans="1:56" ht="15.6">
      <c r="A31" s="198" t="s">
        <v>331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</row>
    <row r="32" spans="1:56" ht="13.5" customHeight="1">
      <c r="A32" s="201"/>
    </row>
    <row r="33" spans="1:53" s="206" customFormat="1" ht="12.75" customHeight="1" thickBot="1">
      <c r="A33" s="802" t="s">
        <v>299</v>
      </c>
      <c r="B33" s="802"/>
      <c r="C33" s="802"/>
      <c r="D33" s="802"/>
      <c r="E33" s="802"/>
      <c r="F33" s="802"/>
      <c r="G33" s="802"/>
      <c r="H33" s="802"/>
      <c r="I33" s="802"/>
      <c r="J33" s="802"/>
      <c r="K33" s="802"/>
      <c r="L33" s="802"/>
      <c r="M33" s="802"/>
      <c r="N33" s="802"/>
      <c r="O33" s="802"/>
      <c r="P33" s="802"/>
      <c r="T33" s="802" t="s">
        <v>298</v>
      </c>
      <c r="U33" s="802"/>
      <c r="V33" s="802"/>
      <c r="W33" s="802"/>
      <c r="X33" s="802"/>
      <c r="Y33" s="802"/>
      <c r="Z33" s="802"/>
      <c r="AA33" s="802"/>
      <c r="AB33" s="802"/>
      <c r="AC33" s="802"/>
      <c r="AD33" s="802"/>
      <c r="AI33" s="803" t="s">
        <v>290</v>
      </c>
      <c r="AJ33" s="803"/>
      <c r="AK33" s="803"/>
      <c r="AL33" s="803"/>
      <c r="AM33" s="803"/>
      <c r="AN33" s="803"/>
      <c r="AO33" s="803"/>
      <c r="AP33" s="803"/>
      <c r="AQ33" s="803"/>
      <c r="AR33" s="803"/>
      <c r="AS33" s="803"/>
      <c r="AT33" s="803"/>
      <c r="AU33" s="803"/>
      <c r="AV33" s="803"/>
      <c r="AW33" s="803"/>
      <c r="AX33" s="803"/>
      <c r="AY33" s="803"/>
      <c r="AZ33" s="803"/>
    </row>
    <row r="34" spans="1:53" s="201" customFormat="1" ht="49.5" customHeight="1">
      <c r="A34" s="208" t="s">
        <v>263</v>
      </c>
      <c r="B34" s="786" t="s">
        <v>276</v>
      </c>
      <c r="C34" s="786"/>
      <c r="D34" s="464" t="s">
        <v>373</v>
      </c>
      <c r="E34" s="460" t="s">
        <v>297</v>
      </c>
      <c r="F34" s="804" t="s">
        <v>260</v>
      </c>
      <c r="G34" s="804"/>
      <c r="H34" s="786" t="s">
        <v>332</v>
      </c>
      <c r="I34" s="786"/>
      <c r="J34" s="786"/>
      <c r="K34" s="786" t="s">
        <v>310</v>
      </c>
      <c r="L34" s="786"/>
      <c r="M34" s="804" t="s">
        <v>185</v>
      </c>
      <c r="N34" s="804"/>
      <c r="O34" s="786" t="s">
        <v>277</v>
      </c>
      <c r="P34" s="787"/>
      <c r="Q34" s="207"/>
      <c r="R34" s="207"/>
      <c r="T34" s="788" t="s">
        <v>266</v>
      </c>
      <c r="U34" s="789"/>
      <c r="V34" s="789"/>
      <c r="W34" s="789"/>
      <c r="X34" s="789"/>
      <c r="Y34" s="789"/>
      <c r="Z34" s="790"/>
      <c r="AA34" s="791" t="s">
        <v>32</v>
      </c>
      <c r="AB34" s="792"/>
      <c r="AC34" s="791" t="s">
        <v>265</v>
      </c>
      <c r="AD34" s="793"/>
      <c r="AG34" s="202"/>
      <c r="AH34" s="794" t="s">
        <v>357</v>
      </c>
      <c r="AI34" s="795"/>
      <c r="AJ34" s="795"/>
      <c r="AK34" s="795"/>
      <c r="AL34" s="795"/>
      <c r="AM34" s="795"/>
      <c r="AN34" s="795"/>
      <c r="AO34" s="795"/>
      <c r="AP34" s="795"/>
      <c r="AQ34" s="796"/>
      <c r="AR34" s="790" t="s">
        <v>327</v>
      </c>
      <c r="AS34" s="797"/>
      <c r="AT34" s="797"/>
      <c r="AU34" s="797"/>
      <c r="AV34" s="797"/>
      <c r="AW34" s="797"/>
      <c r="AX34" s="797"/>
      <c r="AY34" s="797"/>
      <c r="AZ34" s="774" t="s">
        <v>32</v>
      </c>
      <c r="BA34" s="775"/>
    </row>
    <row r="35" spans="1:53" s="201" customFormat="1" ht="12.75" customHeight="1">
      <c r="A35" s="199" t="s">
        <v>198</v>
      </c>
      <c r="B35" s="776">
        <v>1</v>
      </c>
      <c r="C35" s="777"/>
      <c r="D35" s="461">
        <v>3</v>
      </c>
      <c r="E35" s="461">
        <v>3</v>
      </c>
      <c r="F35" s="778">
        <v>4</v>
      </c>
      <c r="G35" s="778"/>
      <c r="H35" s="778"/>
      <c r="I35" s="778"/>
      <c r="J35" s="778"/>
      <c r="K35" s="778"/>
      <c r="L35" s="778"/>
      <c r="M35" s="778">
        <v>12</v>
      </c>
      <c r="N35" s="778"/>
      <c r="O35" s="779">
        <f>SUM(B35:M35)</f>
        <v>23</v>
      </c>
      <c r="P35" s="780"/>
      <c r="Q35" s="200"/>
      <c r="R35" s="200"/>
      <c r="T35" s="781" t="s">
        <v>308</v>
      </c>
      <c r="U35" s="782"/>
      <c r="V35" s="782"/>
      <c r="W35" s="782"/>
      <c r="X35" s="782"/>
      <c r="Y35" s="782"/>
      <c r="Z35" s="783"/>
      <c r="AA35" s="784">
        <v>1.2</v>
      </c>
      <c r="AB35" s="785"/>
      <c r="AC35" s="808">
        <v>4</v>
      </c>
      <c r="AD35" s="809"/>
      <c r="AG35" s="202"/>
      <c r="AH35" s="676" t="s">
        <v>334</v>
      </c>
      <c r="AI35" s="677"/>
      <c r="AJ35" s="677"/>
      <c r="AK35" s="677"/>
      <c r="AL35" s="677"/>
      <c r="AM35" s="677"/>
      <c r="AN35" s="677"/>
      <c r="AO35" s="677"/>
      <c r="AP35" s="677"/>
      <c r="AQ35" s="678"/>
      <c r="AR35" s="685" t="s">
        <v>400</v>
      </c>
      <c r="AS35" s="677"/>
      <c r="AT35" s="677"/>
      <c r="AU35" s="677"/>
      <c r="AV35" s="677"/>
      <c r="AW35" s="677"/>
      <c r="AX35" s="677"/>
      <c r="AY35" s="678"/>
      <c r="AZ35" s="685">
        <v>3</v>
      </c>
      <c r="BA35" s="692"/>
    </row>
    <row r="36" spans="1:53" s="201" customFormat="1" ht="13.2" customHeight="1">
      <c r="A36" s="199" t="s">
        <v>200</v>
      </c>
      <c r="B36" s="805">
        <v>1</v>
      </c>
      <c r="C36" s="806"/>
      <c r="D36" s="462"/>
      <c r="E36" s="462">
        <v>3</v>
      </c>
      <c r="F36" s="778">
        <v>4</v>
      </c>
      <c r="G36" s="778"/>
      <c r="H36" s="778">
        <v>5</v>
      </c>
      <c r="I36" s="778"/>
      <c r="J36" s="778"/>
      <c r="K36" s="778">
        <v>1</v>
      </c>
      <c r="L36" s="778"/>
      <c r="M36" s="778">
        <v>6</v>
      </c>
      <c r="N36" s="778"/>
      <c r="O36" s="779">
        <f>SUM(B36:N36)</f>
        <v>20</v>
      </c>
      <c r="P36" s="780"/>
      <c r="Q36" s="200"/>
      <c r="R36" s="200"/>
      <c r="T36" s="810" t="s">
        <v>344</v>
      </c>
      <c r="U36" s="811"/>
      <c r="V36" s="811"/>
      <c r="W36" s="811"/>
      <c r="X36" s="811"/>
      <c r="Y36" s="811"/>
      <c r="Z36" s="811"/>
      <c r="AA36" s="814">
        <v>3</v>
      </c>
      <c r="AB36" s="815"/>
      <c r="AC36" s="818">
        <v>4</v>
      </c>
      <c r="AD36" s="819"/>
      <c r="AG36" s="202"/>
      <c r="AH36" s="679"/>
      <c r="AI36" s="680"/>
      <c r="AJ36" s="680"/>
      <c r="AK36" s="680"/>
      <c r="AL36" s="680"/>
      <c r="AM36" s="680"/>
      <c r="AN36" s="680"/>
      <c r="AO36" s="680"/>
      <c r="AP36" s="680"/>
      <c r="AQ36" s="681"/>
      <c r="AR36" s="686"/>
      <c r="AS36" s="687"/>
      <c r="AT36" s="687"/>
      <c r="AU36" s="687"/>
      <c r="AV36" s="687"/>
      <c r="AW36" s="687"/>
      <c r="AX36" s="687"/>
      <c r="AY36" s="688"/>
      <c r="AZ36" s="686"/>
      <c r="BA36" s="693"/>
    </row>
    <row r="37" spans="1:53" s="201" customFormat="1" ht="13.5" customHeight="1" thickBot="1">
      <c r="A37" s="195" t="s">
        <v>264</v>
      </c>
      <c r="B37" s="798">
        <f>SUM(B35:C36)</f>
        <v>2</v>
      </c>
      <c r="C37" s="799"/>
      <c r="D37" s="463">
        <f>SUM(D35:D36)</f>
        <v>3</v>
      </c>
      <c r="E37" s="463">
        <f>SUM(E35:E36)</f>
        <v>6</v>
      </c>
      <c r="F37" s="800">
        <f>SUM(F35:G36)</f>
        <v>8</v>
      </c>
      <c r="G37" s="801"/>
      <c r="H37" s="801">
        <f>SUM(H35:I36)</f>
        <v>5</v>
      </c>
      <c r="I37" s="801"/>
      <c r="J37" s="801"/>
      <c r="K37" s="801">
        <f>SUM(K35:L36)</f>
        <v>1</v>
      </c>
      <c r="L37" s="801"/>
      <c r="M37" s="801">
        <f>SUM(M35:N36)</f>
        <v>18</v>
      </c>
      <c r="N37" s="801"/>
      <c r="O37" s="801">
        <f>SUM(O35:P36)</f>
        <v>43</v>
      </c>
      <c r="P37" s="807"/>
      <c r="Q37" s="200"/>
      <c r="R37" s="200"/>
      <c r="T37" s="812"/>
      <c r="U37" s="813"/>
      <c r="V37" s="813"/>
      <c r="W37" s="813"/>
      <c r="X37" s="813"/>
      <c r="Y37" s="813"/>
      <c r="Z37" s="813"/>
      <c r="AA37" s="816"/>
      <c r="AB37" s="817"/>
      <c r="AC37" s="820"/>
      <c r="AD37" s="821"/>
      <c r="AG37" s="202"/>
      <c r="AH37" s="682"/>
      <c r="AI37" s="683"/>
      <c r="AJ37" s="683"/>
      <c r="AK37" s="683"/>
      <c r="AL37" s="683"/>
      <c r="AM37" s="683"/>
      <c r="AN37" s="683"/>
      <c r="AO37" s="683"/>
      <c r="AP37" s="683"/>
      <c r="AQ37" s="684"/>
      <c r="AR37" s="689"/>
      <c r="AS37" s="690"/>
      <c r="AT37" s="690"/>
      <c r="AU37" s="690"/>
      <c r="AV37" s="690"/>
      <c r="AW37" s="690"/>
      <c r="AX37" s="690"/>
      <c r="AY37" s="691"/>
      <c r="AZ37" s="689"/>
      <c r="BA37" s="694"/>
    </row>
    <row r="38" spans="1:53" ht="13.5" customHeight="1">
      <c r="M38" s="218"/>
    </row>
    <row r="41" spans="1:53" ht="12.75" customHeight="1"/>
    <row r="42" spans="1:53" ht="12.75" customHeight="1"/>
  </sheetData>
  <mergeCells count="79">
    <mergeCell ref="AZ35:BA37"/>
    <mergeCell ref="AR35:AY37"/>
    <mergeCell ref="O36:P36"/>
    <mergeCell ref="T36:Z37"/>
    <mergeCell ref="AA36:AB37"/>
    <mergeCell ref="AC36:AD37"/>
    <mergeCell ref="M36:N36"/>
    <mergeCell ref="M37:N37"/>
    <mergeCell ref="O37:P37"/>
    <mergeCell ref="AC35:AD35"/>
    <mergeCell ref="AH35:AQ37"/>
    <mergeCell ref="B37:C37"/>
    <mergeCell ref="F37:G37"/>
    <mergeCell ref="H37:J37"/>
    <mergeCell ref="K37:L37"/>
    <mergeCell ref="AT25:AW25"/>
    <mergeCell ref="A33:P33"/>
    <mergeCell ref="T33:AD33"/>
    <mergeCell ref="AI33:AZ33"/>
    <mergeCell ref="F34:G34"/>
    <mergeCell ref="H34:J34"/>
    <mergeCell ref="K34:L34"/>
    <mergeCell ref="M34:N34"/>
    <mergeCell ref="B36:C36"/>
    <mergeCell ref="F36:G36"/>
    <mergeCell ref="H36:J36"/>
    <mergeCell ref="K36:L36"/>
    <mergeCell ref="AZ34:BA34"/>
    <mergeCell ref="B35:C35"/>
    <mergeCell ref="F35:G35"/>
    <mergeCell ref="H35:J35"/>
    <mergeCell ref="K35:L35"/>
    <mergeCell ref="M35:N35"/>
    <mergeCell ref="O35:P35"/>
    <mergeCell ref="T35:Z35"/>
    <mergeCell ref="AA35:AB35"/>
    <mergeCell ref="O34:P34"/>
    <mergeCell ref="T34:Z34"/>
    <mergeCell ref="AA34:AB34"/>
    <mergeCell ref="AC34:AD34"/>
    <mergeCell ref="AH34:AQ34"/>
    <mergeCell ref="AR34:AY34"/>
    <mergeCell ref="B34:C34"/>
    <mergeCell ref="G22:X22"/>
    <mergeCell ref="AA22:AZ22"/>
    <mergeCell ref="AH23:AL23"/>
    <mergeCell ref="A24:BA24"/>
    <mergeCell ref="A25:A28"/>
    <mergeCell ref="B25:F25"/>
    <mergeCell ref="G25:J25"/>
    <mergeCell ref="K25:N25"/>
    <mergeCell ref="O25:S25"/>
    <mergeCell ref="T25:W25"/>
    <mergeCell ref="AX25:BA25"/>
    <mergeCell ref="X25:AA25"/>
    <mergeCell ref="AB25:AF25"/>
    <mergeCell ref="AG25:AJ25"/>
    <mergeCell ref="AK25:AN25"/>
    <mergeCell ref="AO25:AS25"/>
    <mergeCell ref="G16:X16"/>
    <mergeCell ref="AA16:AZ16"/>
    <mergeCell ref="G18:X18"/>
    <mergeCell ref="AA18:AZ18"/>
    <mergeCell ref="G20:X20"/>
    <mergeCell ref="AA20:AZ20"/>
    <mergeCell ref="I1:AQ1"/>
    <mergeCell ref="G14:X14"/>
    <mergeCell ref="AA14:AZ14"/>
    <mergeCell ref="I2:AQ2"/>
    <mergeCell ref="I3:AQ3"/>
    <mergeCell ref="AS3:AX3"/>
    <mergeCell ref="J4:AO4"/>
    <mergeCell ref="S6:AF6"/>
    <mergeCell ref="R7:AG7"/>
    <mergeCell ref="R8:AG8"/>
    <mergeCell ref="R9:AG9"/>
    <mergeCell ref="N10:AJ10"/>
    <mergeCell ref="N11:AJ11"/>
    <mergeCell ref="N12:AJ12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view="pageBreakPreview" zoomScale="60" zoomScaleNormal="100" workbookViewId="0">
      <selection activeCell="C39" sqref="C39:Q39"/>
    </sheetView>
  </sheetViews>
  <sheetFormatPr defaultColWidth="9.109375" defaultRowHeight="13.2"/>
  <cols>
    <col min="1" max="1" width="9" style="235" customWidth="1"/>
    <col min="2" max="2" width="41.109375" style="235" customWidth="1"/>
    <col min="3" max="3" width="4.5546875" style="235" customWidth="1"/>
    <col min="4" max="4" width="6.6640625" style="235" customWidth="1"/>
    <col min="5" max="6" width="5.109375" style="235" customWidth="1"/>
    <col min="7" max="7" width="6.88671875" style="235" customWidth="1"/>
    <col min="8" max="8" width="8" style="235" customWidth="1"/>
    <col min="9" max="10" width="6.109375" style="235" customWidth="1"/>
    <col min="11" max="11" width="5.6640625" style="235" bestFit="1" customWidth="1"/>
    <col min="12" max="12" width="5.6640625" style="235" customWidth="1"/>
    <col min="13" max="13" width="7" style="235" customWidth="1"/>
    <col min="14" max="14" width="6.5546875" style="235" customWidth="1"/>
    <col min="15" max="15" width="6.109375" style="235" customWidth="1"/>
    <col min="16" max="16" width="6.5546875" style="235" customWidth="1"/>
    <col min="17" max="17" width="5.33203125" style="235" customWidth="1"/>
    <col min="18" max="22" width="9.109375" style="235"/>
    <col min="23" max="25" width="6.6640625" style="236" customWidth="1"/>
    <col min="26" max="16384" width="9.109375" style="235"/>
  </cols>
  <sheetData>
    <row r="1" spans="1:25" ht="19.2" customHeight="1" thickBot="1">
      <c r="A1" s="727" t="s">
        <v>342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</row>
    <row r="2" spans="1:25" s="236" customFormat="1" ht="45" customHeight="1">
      <c r="A2" s="733" t="s">
        <v>267</v>
      </c>
      <c r="B2" s="737" t="s">
        <v>417</v>
      </c>
      <c r="C2" s="705" t="s">
        <v>261</v>
      </c>
      <c r="D2" s="706"/>
      <c r="E2" s="706"/>
      <c r="F2" s="706"/>
      <c r="G2" s="757" t="s">
        <v>275</v>
      </c>
      <c r="H2" s="750" t="s">
        <v>268</v>
      </c>
      <c r="I2" s="750"/>
      <c r="J2" s="750"/>
      <c r="K2" s="750"/>
      <c r="L2" s="750"/>
      <c r="M2" s="750"/>
      <c r="N2" s="751"/>
      <c r="O2" s="705" t="s">
        <v>274</v>
      </c>
      <c r="P2" s="706"/>
      <c r="Q2" s="706"/>
    </row>
    <row r="3" spans="1:25" s="236" customFormat="1" ht="17.25" customHeight="1">
      <c r="A3" s="734"/>
      <c r="B3" s="737"/>
      <c r="C3" s="731" t="s">
        <v>278</v>
      </c>
      <c r="D3" s="731" t="s">
        <v>280</v>
      </c>
      <c r="E3" s="738" t="s">
        <v>279</v>
      </c>
      <c r="F3" s="739"/>
      <c r="G3" s="758"/>
      <c r="H3" s="746" t="s">
        <v>281</v>
      </c>
      <c r="I3" s="465"/>
      <c r="J3" s="739" t="s">
        <v>283</v>
      </c>
      <c r="K3" s="748"/>
      <c r="L3" s="748"/>
      <c r="M3" s="749"/>
      <c r="N3" s="740" t="s">
        <v>284</v>
      </c>
      <c r="O3" s="748" t="s">
        <v>311</v>
      </c>
      <c r="P3" s="749"/>
      <c r="Q3" s="237" t="s">
        <v>312</v>
      </c>
    </row>
    <row r="4" spans="1:25" s="236" customFormat="1" ht="17.25" customHeight="1">
      <c r="A4" s="734"/>
      <c r="B4" s="737"/>
      <c r="C4" s="732"/>
      <c r="D4" s="732"/>
      <c r="E4" s="731" t="s">
        <v>330</v>
      </c>
      <c r="F4" s="752" t="s">
        <v>269</v>
      </c>
      <c r="G4" s="758"/>
      <c r="H4" s="747"/>
      <c r="I4" s="826" t="s">
        <v>370</v>
      </c>
      <c r="J4" s="822" t="s">
        <v>371</v>
      </c>
      <c r="K4" s="738" t="s">
        <v>270</v>
      </c>
      <c r="L4" s="738"/>
      <c r="M4" s="738"/>
      <c r="N4" s="740"/>
      <c r="O4" s="707" t="s">
        <v>285</v>
      </c>
      <c r="P4" s="708"/>
      <c r="Q4" s="708"/>
    </row>
    <row r="5" spans="1:25" s="236" customFormat="1" ht="22.5" customHeight="1">
      <c r="A5" s="734"/>
      <c r="B5" s="737"/>
      <c r="C5" s="732"/>
      <c r="D5" s="732"/>
      <c r="E5" s="732"/>
      <c r="F5" s="753"/>
      <c r="G5" s="758"/>
      <c r="H5" s="747"/>
      <c r="I5" s="826"/>
      <c r="J5" s="822"/>
      <c r="K5" s="729" t="s">
        <v>271</v>
      </c>
      <c r="L5" s="729" t="s">
        <v>272</v>
      </c>
      <c r="M5" s="729" t="s">
        <v>273</v>
      </c>
      <c r="N5" s="740"/>
      <c r="O5" s="238">
        <v>1</v>
      </c>
      <c r="P5" s="239">
        <f>O5+1</f>
        <v>2</v>
      </c>
      <c r="Q5" s="239">
        <f>P5+1</f>
        <v>3</v>
      </c>
    </row>
    <row r="6" spans="1:25" s="236" customFormat="1" ht="31.5" customHeight="1">
      <c r="A6" s="734"/>
      <c r="B6" s="737"/>
      <c r="C6" s="732"/>
      <c r="D6" s="732"/>
      <c r="E6" s="732"/>
      <c r="F6" s="753"/>
      <c r="G6" s="758"/>
      <c r="H6" s="747"/>
      <c r="I6" s="826"/>
      <c r="J6" s="822"/>
      <c r="K6" s="730"/>
      <c r="L6" s="730"/>
      <c r="M6" s="730"/>
      <c r="N6" s="741"/>
      <c r="O6" s="707" t="s">
        <v>321</v>
      </c>
      <c r="P6" s="708"/>
      <c r="Q6" s="708"/>
    </row>
    <row r="7" spans="1:25" s="236" customFormat="1" ht="26.25" customHeight="1" thickBot="1">
      <c r="A7" s="734"/>
      <c r="B7" s="737"/>
      <c r="C7" s="732"/>
      <c r="D7" s="732"/>
      <c r="E7" s="732"/>
      <c r="F7" s="753"/>
      <c r="G7" s="759"/>
      <c r="H7" s="747"/>
      <c r="I7" s="827"/>
      <c r="J7" s="823"/>
      <c r="K7" s="730"/>
      <c r="L7" s="730"/>
      <c r="M7" s="754"/>
      <c r="N7" s="742"/>
      <c r="O7" s="472">
        <v>4</v>
      </c>
      <c r="P7" s="473">
        <v>3</v>
      </c>
      <c r="Q7" s="473">
        <v>4</v>
      </c>
    </row>
    <row r="8" spans="1:25" s="236" customFormat="1" ht="18.75" customHeight="1" thickTop="1" thickBot="1">
      <c r="A8" s="240">
        <v>1</v>
      </c>
      <c r="B8" s="241">
        <f>A8+1</f>
        <v>2</v>
      </c>
      <c r="C8" s="241">
        <f t="shared" ref="C8:Q8" si="0">B8+1</f>
        <v>3</v>
      </c>
      <c r="D8" s="241">
        <f t="shared" si="0"/>
        <v>4</v>
      </c>
      <c r="E8" s="241">
        <f t="shared" si="0"/>
        <v>5</v>
      </c>
      <c r="F8" s="241">
        <f t="shared" si="0"/>
        <v>6</v>
      </c>
      <c r="G8" s="241">
        <f t="shared" si="0"/>
        <v>7</v>
      </c>
      <c r="H8" s="241">
        <f t="shared" si="0"/>
        <v>8</v>
      </c>
      <c r="I8" s="241">
        <f>G8+1</f>
        <v>8</v>
      </c>
      <c r="J8" s="241">
        <f>H8+1</f>
        <v>9</v>
      </c>
      <c r="K8" s="241">
        <f t="shared" si="0"/>
        <v>10</v>
      </c>
      <c r="L8" s="241">
        <f t="shared" si="0"/>
        <v>11</v>
      </c>
      <c r="M8" s="241">
        <f t="shared" si="0"/>
        <v>12</v>
      </c>
      <c r="N8" s="241">
        <f>M8+1</f>
        <v>13</v>
      </c>
      <c r="O8" s="241">
        <f>N8+1</f>
        <v>14</v>
      </c>
      <c r="P8" s="241">
        <f t="shared" si="0"/>
        <v>15</v>
      </c>
      <c r="Q8" s="241">
        <f t="shared" si="0"/>
        <v>16</v>
      </c>
    </row>
    <row r="9" spans="1:25" s="242" customFormat="1" ht="14.1" customHeight="1" thickBot="1">
      <c r="A9" s="727" t="s">
        <v>300</v>
      </c>
      <c r="B9" s="735"/>
      <c r="C9" s="735"/>
      <c r="D9" s="735"/>
      <c r="E9" s="735"/>
      <c r="F9" s="735"/>
      <c r="G9" s="735"/>
      <c r="H9" s="735"/>
      <c r="I9" s="735"/>
      <c r="J9" s="735"/>
      <c r="K9" s="735"/>
      <c r="L9" s="735"/>
      <c r="M9" s="735"/>
      <c r="N9" s="735"/>
      <c r="O9" s="735"/>
      <c r="P9" s="735"/>
      <c r="Q9" s="736"/>
      <c r="T9" s="467"/>
      <c r="U9" s="824" t="s">
        <v>368</v>
      </c>
      <c r="W9" s="243"/>
      <c r="X9" s="243"/>
      <c r="Y9" s="243"/>
    </row>
    <row r="10" spans="1:25" s="242" customFormat="1" ht="18" customHeight="1" thickBot="1">
      <c r="A10" s="755" t="s">
        <v>358</v>
      </c>
      <c r="B10" s="756"/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56"/>
      <c r="N10" s="756"/>
      <c r="O10" s="756"/>
      <c r="P10" s="756"/>
      <c r="Q10" s="756"/>
      <c r="T10" s="203" t="s">
        <v>369</v>
      </c>
      <c r="U10" s="825"/>
      <c r="W10" s="244" t="s">
        <v>324</v>
      </c>
      <c r="X10" s="244" t="s">
        <v>325</v>
      </c>
      <c r="Y10" s="244" t="s">
        <v>326</v>
      </c>
    </row>
    <row r="11" spans="1:25" s="242" customFormat="1" ht="36.6" customHeight="1">
      <c r="A11" s="245" t="s">
        <v>313</v>
      </c>
      <c r="B11" s="587" t="s">
        <v>382</v>
      </c>
      <c r="C11" s="567">
        <v>1</v>
      </c>
      <c r="D11" s="246"/>
      <c r="E11" s="246"/>
      <c r="F11" s="259"/>
      <c r="G11" s="260">
        <v>3</v>
      </c>
      <c r="H11" s="250">
        <f t="shared" ref="H11:H14" si="1">G11*30</f>
        <v>90</v>
      </c>
      <c r="I11" s="251">
        <v>24</v>
      </c>
      <c r="J11" s="466">
        <f>SUM(K11:M11)</f>
        <v>6</v>
      </c>
      <c r="K11" s="252">
        <v>2</v>
      </c>
      <c r="L11" s="253"/>
      <c r="M11" s="254">
        <v>4</v>
      </c>
      <c r="N11" s="255">
        <f>H11-J11</f>
        <v>84</v>
      </c>
      <c r="O11" s="906">
        <v>6</v>
      </c>
      <c r="P11" s="247"/>
      <c r="Q11" s="257"/>
      <c r="R11" s="258">
        <f>I11/H11</f>
        <v>0.26666666666666666</v>
      </c>
      <c r="S11" s="258"/>
      <c r="T11" s="468">
        <f>J11/I11</f>
        <v>0.25</v>
      </c>
      <c r="U11" s="469">
        <f>I11*0.25</f>
        <v>6</v>
      </c>
      <c r="W11" s="244">
        <v>3</v>
      </c>
      <c r="X11" s="244"/>
      <c r="Y11" s="244"/>
    </row>
    <row r="12" spans="1:25" s="242" customFormat="1" ht="37.799999999999997" customHeight="1">
      <c r="A12" s="245" t="s">
        <v>314</v>
      </c>
      <c r="B12" s="587" t="s">
        <v>383</v>
      </c>
      <c r="C12" s="246">
        <v>1</v>
      </c>
      <c r="D12" s="246"/>
      <c r="E12" s="246"/>
      <c r="F12" s="259"/>
      <c r="G12" s="260">
        <v>3</v>
      </c>
      <c r="H12" s="250">
        <f t="shared" si="1"/>
        <v>90</v>
      </c>
      <c r="I12" s="261">
        <v>30</v>
      </c>
      <c r="J12" s="261">
        <f t="shared" ref="J12:J14" si="2">SUM(K12:M12)</f>
        <v>8</v>
      </c>
      <c r="K12" s="262">
        <v>4</v>
      </c>
      <c r="L12" s="262"/>
      <c r="M12" s="263">
        <v>4</v>
      </c>
      <c r="N12" s="264">
        <f>H12-J12</f>
        <v>82</v>
      </c>
      <c r="O12" s="265">
        <v>8</v>
      </c>
      <c r="P12" s="246"/>
      <c r="Q12" s="266"/>
      <c r="R12" s="258">
        <f>I12/H12</f>
        <v>0.33333333333333331</v>
      </c>
      <c r="S12" s="258"/>
      <c r="T12" s="468">
        <f>J12/I12</f>
        <v>0.26666666666666666</v>
      </c>
      <c r="U12" s="469">
        <f>I12*0.25</f>
        <v>7.5</v>
      </c>
      <c r="W12" s="244">
        <v>3</v>
      </c>
      <c r="X12" s="244"/>
      <c r="Y12" s="244"/>
    </row>
    <row r="13" spans="1:25" s="242" customFormat="1" ht="26.4" customHeight="1">
      <c r="A13" s="245" t="s">
        <v>315</v>
      </c>
      <c r="B13" s="587" t="s">
        <v>381</v>
      </c>
      <c r="C13" s="246">
        <v>2</v>
      </c>
      <c r="D13" s="247">
        <v>1</v>
      </c>
      <c r="E13" s="247"/>
      <c r="F13" s="248"/>
      <c r="G13" s="249">
        <v>4</v>
      </c>
      <c r="H13" s="250">
        <f t="shared" si="1"/>
        <v>120</v>
      </c>
      <c r="I13" s="261">
        <v>44</v>
      </c>
      <c r="J13" s="261">
        <f t="shared" si="2"/>
        <v>12</v>
      </c>
      <c r="K13" s="262">
        <v>8</v>
      </c>
      <c r="L13" s="262"/>
      <c r="M13" s="263">
        <v>4</v>
      </c>
      <c r="N13" s="264">
        <f>H13-J13</f>
        <v>108</v>
      </c>
      <c r="O13" s="265">
        <v>6</v>
      </c>
      <c r="P13" s="246">
        <v>6</v>
      </c>
      <c r="Q13" s="266"/>
      <c r="R13" s="258">
        <f>I13/H13</f>
        <v>0.36666666666666664</v>
      </c>
      <c r="S13" s="258"/>
      <c r="T13" s="468">
        <f>J13/I13</f>
        <v>0.27272727272727271</v>
      </c>
      <c r="U13" s="469">
        <f>I13*0.25</f>
        <v>11</v>
      </c>
      <c r="W13" s="244">
        <v>2</v>
      </c>
      <c r="X13" s="244">
        <v>2</v>
      </c>
      <c r="Y13" s="244"/>
    </row>
    <row r="14" spans="1:25" s="242" customFormat="1" ht="33.6" customHeight="1" thickBot="1">
      <c r="A14" s="245" t="s">
        <v>316</v>
      </c>
      <c r="B14" s="588" t="s">
        <v>415</v>
      </c>
      <c r="C14" s="246"/>
      <c r="D14" s="246">
        <v>2</v>
      </c>
      <c r="E14" s="246"/>
      <c r="F14" s="259"/>
      <c r="G14" s="260">
        <v>4</v>
      </c>
      <c r="H14" s="250">
        <f t="shared" si="1"/>
        <v>120</v>
      </c>
      <c r="I14" s="261">
        <v>36</v>
      </c>
      <c r="J14" s="261">
        <f t="shared" si="2"/>
        <v>10</v>
      </c>
      <c r="K14" s="262">
        <v>6</v>
      </c>
      <c r="L14" s="262"/>
      <c r="M14" s="263">
        <v>4</v>
      </c>
      <c r="N14" s="264">
        <f>H14-J14</f>
        <v>110</v>
      </c>
      <c r="O14" s="265"/>
      <c r="P14" s="567">
        <v>10</v>
      </c>
      <c r="Q14" s="266"/>
      <c r="R14" s="258">
        <f>I14/H14</f>
        <v>0.3</v>
      </c>
      <c r="S14" s="258"/>
      <c r="T14" s="468">
        <f>J14/I14</f>
        <v>0.27777777777777779</v>
      </c>
      <c r="U14" s="469">
        <f>I14*0.25</f>
        <v>9</v>
      </c>
      <c r="W14" s="244"/>
      <c r="X14" s="244">
        <v>4</v>
      </c>
      <c r="Y14" s="244"/>
    </row>
    <row r="15" spans="1:25" s="242" customFormat="1" ht="17.25" customHeight="1" thickBot="1">
      <c r="A15" s="744" t="s">
        <v>322</v>
      </c>
      <c r="B15" s="745"/>
      <c r="C15" s="288">
        <v>3</v>
      </c>
      <c r="D15" s="288">
        <v>2</v>
      </c>
      <c r="E15" s="288"/>
      <c r="F15" s="269"/>
      <c r="G15" s="270">
        <f>SUM(G11:G14)</f>
        <v>14</v>
      </c>
      <c r="H15" s="270">
        <f t="shared" ref="H15:Q15" si="3">SUM(H11:H14)</f>
        <v>420</v>
      </c>
      <c r="I15" s="270">
        <f t="shared" si="3"/>
        <v>134</v>
      </c>
      <c r="J15" s="270">
        <f t="shared" si="3"/>
        <v>36</v>
      </c>
      <c r="K15" s="270">
        <f t="shared" si="3"/>
        <v>20</v>
      </c>
      <c r="L15" s="270">
        <f t="shared" si="3"/>
        <v>0</v>
      </c>
      <c r="M15" s="270">
        <f t="shared" si="3"/>
        <v>16</v>
      </c>
      <c r="N15" s="270">
        <f t="shared" si="3"/>
        <v>384</v>
      </c>
      <c r="O15" s="270">
        <f t="shared" si="3"/>
        <v>20</v>
      </c>
      <c r="P15" s="270">
        <f t="shared" si="3"/>
        <v>16</v>
      </c>
      <c r="Q15" s="270">
        <f t="shared" si="3"/>
        <v>0</v>
      </c>
      <c r="R15" s="258"/>
      <c r="T15" s="468"/>
      <c r="U15" s="469"/>
      <c r="W15" s="244"/>
      <c r="X15" s="244"/>
      <c r="Y15" s="244"/>
    </row>
    <row r="16" spans="1:25" s="242" customFormat="1" ht="14.1" customHeight="1" thickBot="1">
      <c r="A16" s="719" t="s">
        <v>301</v>
      </c>
      <c r="B16" s="720"/>
      <c r="C16" s="720"/>
      <c r="D16" s="720"/>
      <c r="E16" s="720"/>
      <c r="F16" s="720"/>
      <c r="G16" s="720"/>
      <c r="H16" s="720"/>
      <c r="I16" s="720"/>
      <c r="J16" s="720"/>
      <c r="K16" s="720"/>
      <c r="L16" s="720"/>
      <c r="M16" s="720"/>
      <c r="N16" s="720"/>
      <c r="O16" s="720"/>
      <c r="P16" s="720"/>
      <c r="Q16" s="720"/>
      <c r="R16" s="258"/>
      <c r="T16" s="468"/>
      <c r="U16" s="469"/>
      <c r="W16" s="244"/>
      <c r="X16" s="244"/>
      <c r="Y16" s="244"/>
    </row>
    <row r="17" spans="1:25" s="242" customFormat="1" ht="16.2" thickBot="1">
      <c r="A17" s="721" t="s">
        <v>359</v>
      </c>
      <c r="B17" s="722"/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M17" s="722"/>
      <c r="N17" s="722"/>
      <c r="O17" s="722"/>
      <c r="P17" s="722"/>
      <c r="Q17" s="722"/>
      <c r="R17" s="258"/>
      <c r="T17" s="468"/>
      <c r="U17" s="469"/>
      <c r="W17" s="244"/>
      <c r="X17" s="244"/>
      <c r="Y17" s="244"/>
    </row>
    <row r="18" spans="1:25" s="242" customFormat="1" ht="27" customHeight="1">
      <c r="A18" s="289" t="s">
        <v>317</v>
      </c>
      <c r="B18" s="477" t="s">
        <v>387</v>
      </c>
      <c r="C18" s="478"/>
      <c r="D18" s="479">
        <v>1</v>
      </c>
      <c r="E18" s="480"/>
      <c r="F18" s="481"/>
      <c r="G18" s="482">
        <v>4</v>
      </c>
      <c r="H18" s="483">
        <f t="shared" ref="H18:H25" si="4">G18*30</f>
        <v>120</v>
      </c>
      <c r="I18" s="291">
        <v>36</v>
      </c>
      <c r="J18" s="291">
        <f>SUM(K18:M18)</f>
        <v>10</v>
      </c>
      <c r="K18" s="292">
        <v>6</v>
      </c>
      <c r="L18" s="292"/>
      <c r="M18" s="293">
        <v>4</v>
      </c>
      <c r="N18" s="302">
        <f>H18-J18</f>
        <v>110</v>
      </c>
      <c r="O18" s="295">
        <v>10</v>
      </c>
      <c r="P18" s="296"/>
      <c r="Q18" s="297"/>
      <c r="R18" s="258">
        <f>I18/H18</f>
        <v>0.3</v>
      </c>
      <c r="S18" s="258"/>
      <c r="T18" s="468">
        <f>J18/I18</f>
        <v>0.27777777777777779</v>
      </c>
      <c r="U18" s="469">
        <f>I18*0.25</f>
        <v>9</v>
      </c>
      <c r="W18" s="244">
        <v>4</v>
      </c>
      <c r="X18" s="244"/>
      <c r="Y18" s="244"/>
    </row>
    <row r="19" spans="1:25" s="242" customFormat="1" ht="31.2" customHeight="1">
      <c r="A19" s="298" t="s">
        <v>318</v>
      </c>
      <c r="B19" s="489" t="s">
        <v>388</v>
      </c>
      <c r="C19" s="490">
        <v>1</v>
      </c>
      <c r="D19" s="490"/>
      <c r="E19" s="490"/>
      <c r="F19" s="491"/>
      <c r="G19" s="482">
        <v>4</v>
      </c>
      <c r="H19" s="483">
        <f t="shared" si="4"/>
        <v>120</v>
      </c>
      <c r="I19" s="299">
        <v>36</v>
      </c>
      <c r="J19" s="299">
        <f t="shared" ref="J19:J25" si="5">SUM(K19:M19)</f>
        <v>10</v>
      </c>
      <c r="K19" s="300">
        <v>6</v>
      </c>
      <c r="L19" s="300"/>
      <c r="M19" s="301">
        <v>4</v>
      </c>
      <c r="N19" s="302">
        <f>H19-J19</f>
        <v>110</v>
      </c>
      <c r="O19" s="303">
        <v>10</v>
      </c>
      <c r="P19" s="244"/>
      <c r="Q19" s="304"/>
      <c r="R19" s="258">
        <f>I19/H19</f>
        <v>0.3</v>
      </c>
      <c r="S19" s="258"/>
      <c r="T19" s="468">
        <f>J19/I19</f>
        <v>0.27777777777777779</v>
      </c>
      <c r="U19" s="469">
        <f>I19*0.25</f>
        <v>9</v>
      </c>
      <c r="W19" s="244">
        <v>4</v>
      </c>
      <c r="X19" s="244"/>
      <c r="Y19" s="244"/>
    </row>
    <row r="20" spans="1:25" s="242" customFormat="1" ht="26.4" customHeight="1">
      <c r="A20" s="289" t="s">
        <v>335</v>
      </c>
      <c r="B20" s="496" t="s">
        <v>390</v>
      </c>
      <c r="C20" s="497">
        <v>1</v>
      </c>
      <c r="D20" s="497"/>
      <c r="E20" s="497"/>
      <c r="F20" s="498"/>
      <c r="G20" s="499">
        <v>4</v>
      </c>
      <c r="H20" s="483">
        <f>G20*30</f>
        <v>120</v>
      </c>
      <c r="I20" s="299">
        <v>36</v>
      </c>
      <c r="J20" s="299">
        <f t="shared" si="5"/>
        <v>10</v>
      </c>
      <c r="K20" s="300">
        <v>6</v>
      </c>
      <c r="L20" s="300"/>
      <c r="M20" s="301">
        <v>4</v>
      </c>
      <c r="N20" s="302">
        <f>H20-J20</f>
        <v>110</v>
      </c>
      <c r="O20" s="303">
        <v>10</v>
      </c>
      <c r="P20" s="244"/>
      <c r="Q20" s="304"/>
      <c r="R20" s="258">
        <f>I20/H20</f>
        <v>0.3</v>
      </c>
      <c r="S20" s="258"/>
      <c r="T20" s="468">
        <f>J20/I20</f>
        <v>0.27777777777777779</v>
      </c>
      <c r="U20" s="469">
        <f>I20*0.25</f>
        <v>9</v>
      </c>
      <c r="W20" s="244">
        <v>4</v>
      </c>
      <c r="X20" s="244"/>
      <c r="Y20" s="244"/>
    </row>
    <row r="21" spans="1:25" s="242" customFormat="1" ht="19.2" customHeight="1">
      <c r="A21" s="298" t="s">
        <v>336</v>
      </c>
      <c r="B21" s="501" t="s">
        <v>391</v>
      </c>
      <c r="C21" s="502"/>
      <c r="D21" s="502">
        <v>1</v>
      </c>
      <c r="E21" s="502"/>
      <c r="F21" s="503"/>
      <c r="G21" s="504">
        <v>3</v>
      </c>
      <c r="H21" s="505">
        <f>G21*30</f>
        <v>90</v>
      </c>
      <c r="I21" s="299">
        <v>30</v>
      </c>
      <c r="J21" s="299">
        <f t="shared" si="5"/>
        <v>8</v>
      </c>
      <c r="K21" s="300">
        <v>4</v>
      </c>
      <c r="L21" s="300"/>
      <c r="M21" s="301">
        <v>4</v>
      </c>
      <c r="N21" s="302">
        <f>H21-J21</f>
        <v>82</v>
      </c>
      <c r="O21" s="303">
        <v>8</v>
      </c>
      <c r="P21" s="244"/>
      <c r="Q21" s="304"/>
      <c r="R21" s="258">
        <f>I21/H21</f>
        <v>0.33333333333333331</v>
      </c>
      <c r="S21" s="258"/>
      <c r="T21" s="468">
        <f>J21/I21</f>
        <v>0.26666666666666666</v>
      </c>
      <c r="U21" s="469">
        <f>I21*0.25</f>
        <v>7.5</v>
      </c>
      <c r="W21" s="244">
        <v>3</v>
      </c>
      <c r="X21" s="244"/>
      <c r="Y21" s="244"/>
    </row>
    <row r="22" spans="1:25" s="242" customFormat="1" ht="23.4" customHeight="1">
      <c r="A22" s="289" t="s">
        <v>337</v>
      </c>
      <c r="B22" s="512" t="s">
        <v>392</v>
      </c>
      <c r="C22" s="513"/>
      <c r="D22" s="513">
        <v>1</v>
      </c>
      <c r="E22" s="513"/>
      <c r="F22" s="514"/>
      <c r="G22" s="515">
        <v>3</v>
      </c>
      <c r="H22" s="483">
        <f t="shared" si="4"/>
        <v>90</v>
      </c>
      <c r="I22" s="299">
        <v>30</v>
      </c>
      <c r="J22" s="299">
        <f t="shared" si="5"/>
        <v>8</v>
      </c>
      <c r="K22" s="300">
        <v>4</v>
      </c>
      <c r="L22" s="300"/>
      <c r="M22" s="301">
        <v>4</v>
      </c>
      <c r="N22" s="302">
        <f>H22-J22</f>
        <v>82</v>
      </c>
      <c r="O22" s="303">
        <v>8</v>
      </c>
      <c r="P22" s="244"/>
      <c r="Q22" s="304"/>
      <c r="R22" s="258">
        <f>I22/H22</f>
        <v>0.33333333333333331</v>
      </c>
      <c r="S22" s="258"/>
      <c r="T22" s="468">
        <f>J22/I22</f>
        <v>0.26666666666666666</v>
      </c>
      <c r="U22" s="469">
        <f>I22*0.25</f>
        <v>7.5</v>
      </c>
      <c r="W22" s="244">
        <v>3</v>
      </c>
      <c r="X22" s="244"/>
      <c r="Y22" s="244"/>
    </row>
    <row r="23" spans="1:25" s="242" customFormat="1" ht="28.2" customHeight="1">
      <c r="A23" s="298" t="s">
        <v>338</v>
      </c>
      <c r="B23" s="912" t="s">
        <v>389</v>
      </c>
      <c r="C23" s="930">
        <v>2</v>
      </c>
      <c r="D23" s="930">
        <v>1</v>
      </c>
      <c r="E23" s="930"/>
      <c r="F23" s="931"/>
      <c r="G23" s="929">
        <v>5</v>
      </c>
      <c r="H23" s="509">
        <f>G23*30</f>
        <v>150</v>
      </c>
      <c r="I23" s="331">
        <v>60</v>
      </c>
      <c r="J23" s="331">
        <f t="shared" ref="J23:J24" si="6">SUM(K23:M23)</f>
        <v>16</v>
      </c>
      <c r="K23" s="300">
        <v>8</v>
      </c>
      <c r="L23" s="300"/>
      <c r="M23" s="301">
        <v>8</v>
      </c>
      <c r="N23" s="318">
        <f>H23-J23</f>
        <v>134</v>
      </c>
      <c r="O23" s="303">
        <v>8</v>
      </c>
      <c r="P23" s="244">
        <v>8</v>
      </c>
      <c r="Q23" s="304"/>
      <c r="R23" s="258">
        <f>I23/H23</f>
        <v>0.4</v>
      </c>
      <c r="S23" s="258"/>
      <c r="T23" s="468">
        <f>J23/I23</f>
        <v>0.26666666666666666</v>
      </c>
      <c r="U23" s="469">
        <f>I23*0.25</f>
        <v>15</v>
      </c>
      <c r="W23" s="569">
        <v>1</v>
      </c>
      <c r="X23" s="569">
        <v>4</v>
      </c>
      <c r="Y23" s="244"/>
    </row>
    <row r="24" spans="1:25" s="242" customFormat="1" ht="52.2" customHeight="1">
      <c r="A24" s="298" t="s">
        <v>385</v>
      </c>
      <c r="B24" s="496" t="s">
        <v>393</v>
      </c>
      <c r="C24" s="497">
        <v>2</v>
      </c>
      <c r="D24" s="497"/>
      <c r="E24" s="497"/>
      <c r="F24" s="498"/>
      <c r="G24" s="499">
        <v>3</v>
      </c>
      <c r="H24" s="918">
        <f t="shared" si="4"/>
        <v>90</v>
      </c>
      <c r="I24" s="331">
        <v>30</v>
      </c>
      <c r="J24" s="331">
        <f t="shared" si="6"/>
        <v>8</v>
      </c>
      <c r="K24" s="300">
        <v>4</v>
      </c>
      <c r="L24" s="300"/>
      <c r="M24" s="301">
        <v>4</v>
      </c>
      <c r="N24" s="318">
        <f>H24-J24</f>
        <v>82</v>
      </c>
      <c r="O24" s="303"/>
      <c r="P24" s="244">
        <v>8</v>
      </c>
      <c r="Q24" s="304"/>
      <c r="R24" s="258">
        <f>I24/H24</f>
        <v>0.33333333333333331</v>
      </c>
      <c r="S24" s="258"/>
      <c r="T24" s="468">
        <f>J24/I24</f>
        <v>0.26666666666666666</v>
      </c>
      <c r="U24" s="469">
        <f>I24*0.25</f>
        <v>7.5</v>
      </c>
      <c r="W24" s="244"/>
      <c r="X24" s="244">
        <v>3</v>
      </c>
      <c r="Y24" s="244"/>
    </row>
    <row r="25" spans="1:25" s="242" customFormat="1" ht="19.2" customHeight="1" thickBot="1">
      <c r="A25" s="907" t="s">
        <v>386</v>
      </c>
      <c r="B25" s="913" t="s">
        <v>394</v>
      </c>
      <c r="C25" s="914"/>
      <c r="D25" s="914">
        <v>2</v>
      </c>
      <c r="E25" s="914"/>
      <c r="F25" s="915"/>
      <c r="G25" s="916">
        <v>3</v>
      </c>
      <c r="H25" s="917">
        <f t="shared" si="4"/>
        <v>90</v>
      </c>
      <c r="I25" s="471">
        <v>30</v>
      </c>
      <c r="J25" s="471">
        <f t="shared" si="5"/>
        <v>8</v>
      </c>
      <c r="K25" s="908">
        <v>4</v>
      </c>
      <c r="L25" s="908"/>
      <c r="M25" s="909">
        <v>4</v>
      </c>
      <c r="N25" s="844">
        <f>H25-J25</f>
        <v>82</v>
      </c>
      <c r="O25" s="910"/>
      <c r="P25" s="911">
        <v>8</v>
      </c>
      <c r="Q25" s="343"/>
      <c r="R25" s="258">
        <f>I25/H25</f>
        <v>0.33333333333333331</v>
      </c>
      <c r="S25" s="258"/>
      <c r="T25" s="468">
        <f>J25/I25</f>
        <v>0.26666666666666666</v>
      </c>
      <c r="U25" s="469">
        <f>I25*0.25</f>
        <v>7.5</v>
      </c>
      <c r="W25" s="244"/>
      <c r="X25" s="244">
        <v>3</v>
      </c>
      <c r="Y25" s="244"/>
    </row>
    <row r="26" spans="1:25" s="242" customFormat="1" ht="38.4" customHeight="1" thickBot="1">
      <c r="A26" s="897" t="s">
        <v>426</v>
      </c>
      <c r="B26" s="898" t="s">
        <v>427</v>
      </c>
      <c r="C26" s="899"/>
      <c r="D26" s="900"/>
      <c r="E26" s="586"/>
      <c r="F26" s="269">
        <v>2</v>
      </c>
      <c r="G26" s="901">
        <v>1</v>
      </c>
      <c r="H26" s="902">
        <f>G26*30</f>
        <v>30</v>
      </c>
      <c r="I26" s="272"/>
      <c r="J26" s="272"/>
      <c r="K26" s="272"/>
      <c r="L26" s="272"/>
      <c r="M26" s="352"/>
      <c r="N26" s="903">
        <f>H26-J26</f>
        <v>30</v>
      </c>
      <c r="O26" s="286"/>
      <c r="P26" s="272"/>
      <c r="Q26" s="287"/>
      <c r="R26" s="258">
        <f>I26/H26</f>
        <v>0</v>
      </c>
      <c r="S26" s="258"/>
      <c r="T26" s="468"/>
      <c r="U26" s="469"/>
      <c r="W26" s="577"/>
      <c r="X26" s="577">
        <v>1</v>
      </c>
      <c r="Y26" s="577"/>
    </row>
    <row r="27" spans="1:25" s="242" customFormat="1" ht="18.75" customHeight="1">
      <c r="A27" s="289" t="s">
        <v>319</v>
      </c>
      <c r="B27" s="267" t="s">
        <v>304</v>
      </c>
      <c r="C27" s="311"/>
      <c r="D27" s="290">
        <v>2</v>
      </c>
      <c r="E27" s="312"/>
      <c r="F27" s="313"/>
      <c r="G27" s="276">
        <v>6</v>
      </c>
      <c r="H27" s="277">
        <f>G27*30</f>
        <v>180</v>
      </c>
      <c r="I27" s="291"/>
      <c r="J27" s="291"/>
      <c r="K27" s="291"/>
      <c r="L27" s="291"/>
      <c r="M27" s="314"/>
      <c r="N27" s="255">
        <f>H27-J27</f>
        <v>180</v>
      </c>
      <c r="O27" s="315"/>
      <c r="P27" s="291"/>
      <c r="Q27" s="316"/>
      <c r="R27" s="258">
        <f>I27/H27</f>
        <v>0</v>
      </c>
      <c r="S27" s="258"/>
      <c r="T27" s="468"/>
      <c r="U27" s="469"/>
      <c r="W27" s="868">
        <v>3</v>
      </c>
      <c r="X27" s="869">
        <v>3</v>
      </c>
      <c r="Y27" s="870"/>
    </row>
    <row r="28" spans="1:25" s="242" customFormat="1" ht="16.2" thickBot="1">
      <c r="A28" s="319" t="s">
        <v>320</v>
      </c>
      <c r="B28" s="919" t="s">
        <v>303</v>
      </c>
      <c r="C28" s="920"/>
      <c r="D28" s="337">
        <v>3</v>
      </c>
      <c r="E28" s="921"/>
      <c r="F28" s="922"/>
      <c r="G28" s="840">
        <v>6</v>
      </c>
      <c r="H28" s="882">
        <f t="shared" ref="H28:H29" si="7">G28*30</f>
        <v>180</v>
      </c>
      <c r="I28" s="299"/>
      <c r="J28" s="299"/>
      <c r="K28" s="299"/>
      <c r="L28" s="299"/>
      <c r="M28" s="923"/>
      <c r="N28" s="302">
        <f>H28-J28</f>
        <v>180</v>
      </c>
      <c r="O28" s="924"/>
      <c r="P28" s="299"/>
      <c r="Q28" s="925"/>
      <c r="R28" s="258">
        <f>I28/H28</f>
        <v>0</v>
      </c>
      <c r="S28" s="258"/>
      <c r="T28" s="468"/>
      <c r="U28" s="469"/>
      <c r="W28" s="871"/>
      <c r="X28" s="579"/>
      <c r="Y28" s="872">
        <v>6</v>
      </c>
    </row>
    <row r="29" spans="1:25" s="242" customFormat="1" ht="16.2" thickBot="1">
      <c r="A29" s="926"/>
      <c r="B29" s="927" t="s">
        <v>334</v>
      </c>
      <c r="C29" s="586"/>
      <c r="D29" s="586"/>
      <c r="E29" s="586">
        <v>3</v>
      </c>
      <c r="F29" s="269"/>
      <c r="G29" s="270">
        <v>9</v>
      </c>
      <c r="H29" s="902">
        <f t="shared" si="7"/>
        <v>270</v>
      </c>
      <c r="I29" s="272"/>
      <c r="J29" s="272"/>
      <c r="K29" s="272"/>
      <c r="L29" s="272"/>
      <c r="M29" s="352"/>
      <c r="N29" s="903">
        <f>H29-J29</f>
        <v>270</v>
      </c>
      <c r="O29" s="353"/>
      <c r="P29" s="928"/>
      <c r="Q29" s="354"/>
      <c r="R29" s="258">
        <f>I29/H29</f>
        <v>0</v>
      </c>
      <c r="S29" s="258"/>
      <c r="T29" s="468"/>
      <c r="U29" s="469"/>
      <c r="W29" s="867"/>
      <c r="X29" s="867"/>
      <c r="Y29" s="867">
        <v>9</v>
      </c>
    </row>
    <row r="30" spans="1:25" s="242" customFormat="1" ht="15" customHeight="1" thickBot="1">
      <c r="A30" s="715" t="s">
        <v>323</v>
      </c>
      <c r="B30" s="716"/>
      <c r="C30" s="280">
        <v>4</v>
      </c>
      <c r="D30" s="280">
        <v>7</v>
      </c>
      <c r="E30" s="280">
        <v>1</v>
      </c>
      <c r="F30" s="281">
        <v>1</v>
      </c>
      <c r="G30" s="270">
        <f>SUM(G18:G29)</f>
        <v>51</v>
      </c>
      <c r="H30" s="283">
        <f>SUM(H18:H29)</f>
        <v>1530</v>
      </c>
      <c r="I30" s="284">
        <f>SUM(I18:I29)</f>
        <v>288</v>
      </c>
      <c r="J30" s="284">
        <f>SUM(J18:J29)</f>
        <v>78</v>
      </c>
      <c r="K30" s="284">
        <f>SUM(K18:K29)</f>
        <v>42</v>
      </c>
      <c r="L30" s="284">
        <f>SUM(L18:L29)</f>
        <v>0</v>
      </c>
      <c r="M30" s="285">
        <f>SUM(M18:M29)</f>
        <v>36</v>
      </c>
      <c r="N30" s="270">
        <f>SUM(N18:N29)</f>
        <v>1452</v>
      </c>
      <c r="O30" s="283">
        <f>SUM(O18:O29)</f>
        <v>54</v>
      </c>
      <c r="P30" s="284">
        <f>SUM(P18:P29)</f>
        <v>24</v>
      </c>
      <c r="Q30" s="320">
        <f>SUM(Q18:Q29)</f>
        <v>0</v>
      </c>
      <c r="R30" s="258"/>
      <c r="T30" s="468"/>
      <c r="U30" s="469"/>
      <c r="W30" s="244"/>
      <c r="X30" s="244"/>
      <c r="Y30" s="244"/>
    </row>
    <row r="31" spans="1:25" s="242" customFormat="1" ht="16.2" thickBot="1">
      <c r="A31" s="723" t="s">
        <v>424</v>
      </c>
      <c r="B31" s="724"/>
      <c r="C31" s="724"/>
      <c r="D31" s="724"/>
      <c r="E31" s="724"/>
      <c r="F31" s="724"/>
      <c r="G31" s="724"/>
      <c r="H31" s="724"/>
      <c r="I31" s="724"/>
      <c r="J31" s="876"/>
      <c r="K31" s="724"/>
      <c r="L31" s="724"/>
      <c r="M31" s="724"/>
      <c r="N31" s="724"/>
      <c r="O31" s="724"/>
      <c r="P31" s="724"/>
      <c r="Q31" s="724"/>
      <c r="R31" s="258"/>
      <c r="T31" s="468"/>
      <c r="U31" s="469"/>
      <c r="W31" s="244"/>
      <c r="X31" s="244"/>
      <c r="Y31" s="244"/>
    </row>
    <row r="32" spans="1:25" s="326" customFormat="1" ht="15.6" customHeight="1">
      <c r="A32" s="904" t="s">
        <v>418</v>
      </c>
      <c r="B32" s="702" t="s">
        <v>425</v>
      </c>
      <c r="C32" s="274"/>
      <c r="D32" s="470">
        <v>2</v>
      </c>
      <c r="E32" s="275"/>
      <c r="F32" s="275"/>
      <c r="G32" s="276">
        <v>5</v>
      </c>
      <c r="H32" s="277">
        <f t="shared" ref="H32:H34" si="8">G32*30</f>
        <v>150</v>
      </c>
      <c r="I32" s="905">
        <v>52</v>
      </c>
      <c r="J32" s="324">
        <v>14</v>
      </c>
      <c r="K32" s="406"/>
      <c r="L32" s="274"/>
      <c r="M32" s="275"/>
      <c r="N32" s="405">
        <f>H32-J32</f>
        <v>136</v>
      </c>
      <c r="O32" s="406"/>
      <c r="P32" s="274">
        <v>14</v>
      </c>
      <c r="Q32" s="407"/>
      <c r="R32" s="258">
        <f>I32/H32</f>
        <v>0.34666666666666668</v>
      </c>
      <c r="S32" s="258"/>
      <c r="T32" s="468">
        <f>J32/I32</f>
        <v>0.26923076923076922</v>
      </c>
      <c r="U32" s="469">
        <f>I32*0.25</f>
        <v>13</v>
      </c>
      <c r="W32" s="244"/>
      <c r="X32" s="244">
        <v>5</v>
      </c>
      <c r="Y32" s="244"/>
    </row>
    <row r="33" spans="1:27" s="326" customFormat="1" ht="15.6" customHeight="1">
      <c r="A33" s="904" t="s">
        <v>419</v>
      </c>
      <c r="B33" s="703"/>
      <c r="C33" s="274"/>
      <c r="D33" s="470">
        <v>2</v>
      </c>
      <c r="E33" s="275"/>
      <c r="F33" s="275"/>
      <c r="G33" s="276">
        <v>5</v>
      </c>
      <c r="H33" s="277">
        <f t="shared" ref="H33" si="9">G33*30</f>
        <v>150</v>
      </c>
      <c r="I33" s="905">
        <v>52</v>
      </c>
      <c r="J33" s="330">
        <v>14</v>
      </c>
      <c r="K33" s="406"/>
      <c r="L33" s="274"/>
      <c r="M33" s="275"/>
      <c r="N33" s="405">
        <f>H33-J33</f>
        <v>136</v>
      </c>
      <c r="O33" s="406"/>
      <c r="P33" s="274">
        <v>14</v>
      </c>
      <c r="Q33" s="407"/>
      <c r="R33" s="258">
        <f>I33/H33</f>
        <v>0.34666666666666668</v>
      </c>
      <c r="S33" s="258"/>
      <c r="T33" s="468">
        <f>J33/I33</f>
        <v>0.26923076923076922</v>
      </c>
      <c r="U33" s="469">
        <f>I33*0.25</f>
        <v>13</v>
      </c>
      <c r="W33" s="244"/>
      <c r="X33" s="243">
        <v>5</v>
      </c>
      <c r="Y33" s="244"/>
    </row>
    <row r="34" spans="1:27" s="326" customFormat="1" ht="15.6">
      <c r="A34" s="904" t="s">
        <v>420</v>
      </c>
      <c r="B34" s="703"/>
      <c r="C34" s="327"/>
      <c r="D34" s="328">
        <v>3</v>
      </c>
      <c r="E34" s="329"/>
      <c r="F34" s="329"/>
      <c r="G34" s="330">
        <v>5</v>
      </c>
      <c r="H34" s="277">
        <f t="shared" si="8"/>
        <v>150</v>
      </c>
      <c r="I34" s="905">
        <v>52</v>
      </c>
      <c r="J34" s="330">
        <v>14</v>
      </c>
      <c r="K34" s="333"/>
      <c r="L34" s="327"/>
      <c r="M34" s="329"/>
      <c r="N34" s="332">
        <f>H34-J34</f>
        <v>136</v>
      </c>
      <c r="O34" s="333"/>
      <c r="P34" s="327"/>
      <c r="Q34" s="304">
        <v>14</v>
      </c>
      <c r="R34" s="258">
        <f>I34/H34</f>
        <v>0.34666666666666668</v>
      </c>
      <c r="S34" s="258"/>
      <c r="T34" s="468">
        <f>J34/I34</f>
        <v>0.26923076923076922</v>
      </c>
      <c r="U34" s="469">
        <f>I34*0.25</f>
        <v>13</v>
      </c>
      <c r="W34" s="244"/>
      <c r="X34" s="244"/>
      <c r="Y34" s="244">
        <v>5</v>
      </c>
    </row>
    <row r="35" spans="1:27" s="326" customFormat="1" ht="15.6">
      <c r="A35" s="904" t="s">
        <v>421</v>
      </c>
      <c r="B35" s="703"/>
      <c r="C35" s="327"/>
      <c r="D35" s="328">
        <v>3</v>
      </c>
      <c r="E35" s="329"/>
      <c r="F35" s="329"/>
      <c r="G35" s="330">
        <v>5</v>
      </c>
      <c r="H35" s="277">
        <f>G35*30</f>
        <v>150</v>
      </c>
      <c r="I35" s="905">
        <v>52</v>
      </c>
      <c r="J35" s="330">
        <v>14</v>
      </c>
      <c r="K35" s="882"/>
      <c r="L35" s="334"/>
      <c r="M35" s="335"/>
      <c r="N35" s="302">
        <f>H35-J35</f>
        <v>136</v>
      </c>
      <c r="O35" s="336"/>
      <c r="P35" s="337"/>
      <c r="Q35" s="304">
        <v>14</v>
      </c>
      <c r="R35" s="258">
        <f>I35/H35</f>
        <v>0.34666666666666668</v>
      </c>
      <c r="S35" s="258"/>
      <c r="T35" s="468">
        <f>J35/I35</f>
        <v>0.26923076923076922</v>
      </c>
      <c r="U35" s="469">
        <f>I35*0.25</f>
        <v>13</v>
      </c>
      <c r="W35" s="244"/>
      <c r="X35" s="244"/>
      <c r="Y35" s="244">
        <v>5</v>
      </c>
    </row>
    <row r="36" spans="1:27" s="326" customFormat="1" ht="16.2" thickBot="1">
      <c r="A36" s="904" t="s">
        <v>422</v>
      </c>
      <c r="B36" s="704"/>
      <c r="C36" s="338"/>
      <c r="D36" s="339">
        <v>3</v>
      </c>
      <c r="E36" s="340"/>
      <c r="F36" s="340"/>
      <c r="G36" s="341">
        <v>5</v>
      </c>
      <c r="H36" s="342">
        <f>G36*30</f>
        <v>150</v>
      </c>
      <c r="I36" s="905">
        <v>52</v>
      </c>
      <c r="J36" s="341">
        <v>14</v>
      </c>
      <c r="K36" s="862"/>
      <c r="L36" s="307"/>
      <c r="M36" s="308"/>
      <c r="N36" s="309">
        <f>H36-J36</f>
        <v>136</v>
      </c>
      <c r="O36" s="310"/>
      <c r="P36" s="306"/>
      <c r="Q36" s="343">
        <v>14</v>
      </c>
      <c r="R36" s="258">
        <f>I36/H36</f>
        <v>0.34666666666666668</v>
      </c>
      <c r="S36" s="258"/>
      <c r="T36" s="468">
        <f>J36/I36</f>
        <v>0.26923076923076922</v>
      </c>
      <c r="U36" s="469">
        <f>I36*0.25</f>
        <v>13</v>
      </c>
      <c r="W36" s="244"/>
      <c r="X36" s="244"/>
      <c r="Y36" s="244">
        <v>5</v>
      </c>
    </row>
    <row r="37" spans="1:27" s="242" customFormat="1" ht="16.2" thickBot="1">
      <c r="A37" s="727" t="s">
        <v>423</v>
      </c>
      <c r="B37" s="728"/>
      <c r="C37" s="272"/>
      <c r="D37" s="272">
        <v>5</v>
      </c>
      <c r="E37" s="272"/>
      <c r="F37" s="344"/>
      <c r="G37" s="270">
        <f>SUM(G32:G36)</f>
        <v>25</v>
      </c>
      <c r="H37" s="270">
        <f t="shared" ref="H37:Q37" si="10">SUM(H32:H36)</f>
        <v>750</v>
      </c>
      <c r="I37" s="270">
        <f t="shared" si="10"/>
        <v>260</v>
      </c>
      <c r="J37" s="270">
        <f t="shared" si="10"/>
        <v>70</v>
      </c>
      <c r="K37" s="270">
        <f t="shared" si="10"/>
        <v>0</v>
      </c>
      <c r="L37" s="270">
        <f t="shared" si="10"/>
        <v>0</v>
      </c>
      <c r="M37" s="270">
        <f t="shared" si="10"/>
        <v>0</v>
      </c>
      <c r="N37" s="270">
        <f t="shared" si="10"/>
        <v>680</v>
      </c>
      <c r="O37" s="270">
        <f t="shared" si="10"/>
        <v>0</v>
      </c>
      <c r="P37" s="270">
        <f t="shared" si="10"/>
        <v>28</v>
      </c>
      <c r="Q37" s="270">
        <f t="shared" si="10"/>
        <v>42</v>
      </c>
      <c r="W37" s="244"/>
      <c r="X37" s="244"/>
      <c r="Y37" s="244"/>
    </row>
    <row r="38" spans="1:27" s="242" customFormat="1" ht="31.5" customHeight="1" thickBot="1">
      <c r="A38" s="713" t="s">
        <v>328</v>
      </c>
      <c r="B38" s="714"/>
      <c r="C38" s="345"/>
      <c r="D38" s="345"/>
      <c r="E38" s="345"/>
      <c r="F38" s="345"/>
      <c r="G38" s="347"/>
      <c r="H38" s="346">
        <f>G37/G40</f>
        <v>0.27777777777777779</v>
      </c>
      <c r="I38" s="345"/>
      <c r="J38" s="345"/>
      <c r="K38" s="345"/>
      <c r="L38" s="345"/>
      <c r="M38" s="348"/>
      <c r="N38" s="347"/>
      <c r="O38" s="345"/>
      <c r="P38" s="345"/>
      <c r="Q38" s="349"/>
      <c r="W38" s="244"/>
      <c r="X38" s="244"/>
      <c r="Y38" s="244"/>
    </row>
    <row r="39" spans="1:27" s="242" customFormat="1" ht="22.5" customHeight="1" thickBot="1">
      <c r="B39" s="326"/>
      <c r="C39" s="725" t="s">
        <v>302</v>
      </c>
      <c r="D39" s="726"/>
      <c r="E39" s="726"/>
      <c r="F39" s="726"/>
      <c r="G39" s="726"/>
      <c r="H39" s="726"/>
      <c r="I39" s="726"/>
      <c r="J39" s="726"/>
      <c r="K39" s="726"/>
      <c r="L39" s="726"/>
      <c r="M39" s="726"/>
      <c r="N39" s="726"/>
      <c r="O39" s="726"/>
      <c r="P39" s="726"/>
      <c r="Q39" s="726"/>
      <c r="W39" s="244"/>
      <c r="X39" s="244"/>
      <c r="Y39" s="244"/>
    </row>
    <row r="40" spans="1:27" s="242" customFormat="1" ht="20.25" customHeight="1" thickBot="1">
      <c r="A40" s="350"/>
      <c r="B40" s="351"/>
      <c r="C40" s="270">
        <f t="shared" ref="C40:F40" si="11">SUM(C15,C30,C37)</f>
        <v>7</v>
      </c>
      <c r="D40" s="270">
        <f t="shared" si="11"/>
        <v>14</v>
      </c>
      <c r="E40" s="270">
        <f t="shared" si="11"/>
        <v>1</v>
      </c>
      <c r="F40" s="270">
        <f t="shared" si="11"/>
        <v>1</v>
      </c>
      <c r="G40" s="270">
        <f>SUM(G15,G30,G37)</f>
        <v>90</v>
      </c>
      <c r="H40" s="270">
        <f t="shared" ref="H40:Q40" si="12">SUM(H15,H30,H37)</f>
        <v>2700</v>
      </c>
      <c r="I40" s="270">
        <f t="shared" si="12"/>
        <v>682</v>
      </c>
      <c r="J40" s="270">
        <f t="shared" si="12"/>
        <v>184</v>
      </c>
      <c r="K40" s="270">
        <f t="shared" si="12"/>
        <v>62</v>
      </c>
      <c r="L40" s="270">
        <f t="shared" si="12"/>
        <v>0</v>
      </c>
      <c r="M40" s="270">
        <f t="shared" si="12"/>
        <v>52</v>
      </c>
      <c r="N40" s="270">
        <f t="shared" si="12"/>
        <v>2516</v>
      </c>
      <c r="O40" s="270">
        <f t="shared" si="12"/>
        <v>74</v>
      </c>
      <c r="P40" s="270">
        <f t="shared" si="12"/>
        <v>68</v>
      </c>
      <c r="Q40" s="270">
        <f t="shared" si="12"/>
        <v>42</v>
      </c>
      <c r="R40" s="355">
        <f t="shared" ref="R40:R44" si="13">SUM(O40:Q40)</f>
        <v>184</v>
      </c>
      <c r="S40" s="355"/>
      <c r="T40" s="355"/>
      <c r="U40" s="355"/>
      <c r="W40" s="317">
        <f>SUM(W11:W39)</f>
        <v>30</v>
      </c>
      <c r="X40" s="317">
        <f>SUM(X11:X39)</f>
        <v>30</v>
      </c>
      <c r="Y40" s="317">
        <f>SUM(Y11:Y39)</f>
        <v>30</v>
      </c>
    </row>
    <row r="41" spans="1:27" s="242" customFormat="1" ht="15.6">
      <c r="A41" s="356"/>
      <c r="B41" s="357"/>
      <c r="C41" s="711" t="s">
        <v>262</v>
      </c>
      <c r="D41" s="712"/>
      <c r="E41" s="712"/>
      <c r="F41" s="712"/>
      <c r="G41" s="712"/>
      <c r="H41" s="712"/>
      <c r="I41" s="712"/>
      <c r="J41" s="712"/>
      <c r="K41" s="712"/>
      <c r="L41" s="712"/>
      <c r="M41" s="712"/>
      <c r="N41" s="712"/>
      <c r="O41" s="358">
        <v>4</v>
      </c>
      <c r="P41" s="359">
        <v>3</v>
      </c>
      <c r="Q41" s="360"/>
      <c r="R41" s="355">
        <f t="shared" si="13"/>
        <v>7</v>
      </c>
      <c r="S41" s="355"/>
      <c r="T41" s="355"/>
      <c r="U41" s="355"/>
      <c r="W41" s="243"/>
      <c r="X41" s="243"/>
      <c r="Y41" s="243"/>
    </row>
    <row r="42" spans="1:27" s="242" customFormat="1" ht="15.6">
      <c r="A42" s="326"/>
      <c r="C42" s="711" t="s">
        <v>129</v>
      </c>
      <c r="D42" s="712"/>
      <c r="E42" s="712"/>
      <c r="F42" s="712"/>
      <c r="G42" s="712"/>
      <c r="H42" s="712"/>
      <c r="I42" s="712"/>
      <c r="J42" s="712"/>
      <c r="K42" s="712"/>
      <c r="L42" s="712"/>
      <c r="M42" s="712"/>
      <c r="N42" s="712"/>
      <c r="O42" s="361">
        <v>5</v>
      </c>
      <c r="P42" s="361">
        <v>5</v>
      </c>
      <c r="Q42" s="362">
        <v>4</v>
      </c>
      <c r="R42" s="355">
        <f t="shared" si="13"/>
        <v>14</v>
      </c>
      <c r="S42" s="355"/>
      <c r="T42" s="355"/>
      <c r="U42" s="355"/>
      <c r="W42" s="243"/>
      <c r="X42" s="243"/>
      <c r="Y42" s="243"/>
    </row>
    <row r="43" spans="1:27" s="242" customFormat="1" ht="15.6">
      <c r="A43" s="326"/>
      <c r="C43" s="711" t="s">
        <v>329</v>
      </c>
      <c r="D43" s="712"/>
      <c r="E43" s="712"/>
      <c r="F43" s="712"/>
      <c r="G43" s="712"/>
      <c r="H43" s="712"/>
      <c r="I43" s="712"/>
      <c r="J43" s="712"/>
      <c r="K43" s="712"/>
      <c r="L43" s="712"/>
      <c r="M43" s="712"/>
      <c r="N43" s="712"/>
      <c r="O43" s="358"/>
      <c r="P43" s="359">
        <v>1</v>
      </c>
      <c r="Q43" s="360"/>
      <c r="R43" s="355">
        <f t="shared" si="13"/>
        <v>1</v>
      </c>
      <c r="S43" s="355"/>
      <c r="T43" s="355"/>
      <c r="U43" s="355"/>
      <c r="W43" s="243"/>
      <c r="X43" s="243"/>
      <c r="Y43" s="243"/>
    </row>
    <row r="44" spans="1:27" s="242" customFormat="1" ht="18" thickBot="1">
      <c r="A44" s="326"/>
      <c r="C44" s="717" t="s">
        <v>339</v>
      </c>
      <c r="D44" s="718"/>
      <c r="E44" s="718"/>
      <c r="F44" s="718"/>
      <c r="G44" s="718"/>
      <c r="H44" s="718"/>
      <c r="I44" s="718"/>
      <c r="J44" s="718"/>
      <c r="K44" s="718"/>
      <c r="L44" s="718"/>
      <c r="M44" s="718"/>
      <c r="N44" s="718"/>
      <c r="O44" s="363"/>
      <c r="P44" s="363"/>
      <c r="Q44" s="364">
        <v>1</v>
      </c>
      <c r="R44" s="355">
        <f t="shared" si="13"/>
        <v>1</v>
      </c>
      <c r="S44" s="355"/>
      <c r="T44" s="355"/>
      <c r="U44" s="355"/>
      <c r="W44" s="365"/>
      <c r="X44" s="243"/>
      <c r="Y44" s="243"/>
    </row>
    <row r="45" spans="1:27" s="368" customFormat="1" ht="15.6">
      <c r="A45" s="326"/>
      <c r="B45" s="366"/>
      <c r="C45" s="367"/>
      <c r="D45" s="366"/>
      <c r="E45" s="367"/>
      <c r="F45" s="326"/>
      <c r="G45" s="326"/>
      <c r="H45" s="326"/>
      <c r="I45" s="326"/>
      <c r="J45" s="326"/>
      <c r="K45" s="326"/>
      <c r="L45" s="326"/>
      <c r="M45" s="326"/>
      <c r="N45" s="235"/>
      <c r="O45" s="235"/>
      <c r="P45" s="235"/>
      <c r="Q45" s="235"/>
      <c r="W45" s="369"/>
      <c r="X45" s="369"/>
      <c r="Y45" s="369"/>
    </row>
    <row r="46" spans="1:27" s="242" customFormat="1" ht="18">
      <c r="B46" s="408" t="s">
        <v>289</v>
      </c>
      <c r="C46" s="432" t="s">
        <v>289</v>
      </c>
      <c r="D46" s="432"/>
      <c r="E46" s="432"/>
      <c r="F46" s="432"/>
      <c r="G46" s="432"/>
      <c r="H46" s="432"/>
      <c r="I46" s="432"/>
      <c r="J46" s="432"/>
      <c r="K46" s="432"/>
      <c r="L46" s="410" t="s">
        <v>289</v>
      </c>
      <c r="M46" s="411"/>
      <c r="N46" s="411"/>
      <c r="O46" s="409"/>
      <c r="P46" s="409"/>
      <c r="Q46" s="409"/>
      <c r="X46" s="412"/>
      <c r="Y46" s="234"/>
      <c r="Z46" s="196"/>
      <c r="AA46" s="413"/>
    </row>
    <row r="47" spans="1:27" s="242" customFormat="1" ht="36">
      <c r="B47" s="414" t="s">
        <v>405</v>
      </c>
      <c r="C47" s="424" t="s">
        <v>416</v>
      </c>
      <c r="D47" s="424"/>
      <c r="E47" s="424"/>
      <c r="F47" s="424"/>
      <c r="G47" s="424"/>
      <c r="H47" s="424"/>
      <c r="I47" s="424"/>
      <c r="J47" s="424"/>
      <c r="K47" s="424"/>
      <c r="L47" s="416" t="s">
        <v>412</v>
      </c>
      <c r="M47" s="412"/>
      <c r="N47" s="412"/>
      <c r="O47" s="415"/>
      <c r="P47" s="415"/>
      <c r="Q47" s="415"/>
      <c r="X47" s="412"/>
      <c r="Y47" s="234"/>
      <c r="Z47" s="196"/>
      <c r="AA47" s="413"/>
    </row>
    <row r="48" spans="1:27" s="242" customFormat="1" ht="18">
      <c r="B48" s="417" t="s">
        <v>411</v>
      </c>
      <c r="C48" s="710" t="s">
        <v>408</v>
      </c>
      <c r="D48" s="710"/>
      <c r="E48" s="710"/>
      <c r="F48" s="710"/>
      <c r="G48" s="710"/>
      <c r="H48" s="710"/>
      <c r="I48" s="710"/>
      <c r="J48" s="710"/>
      <c r="K48" s="433"/>
      <c r="L48" s="416" t="s">
        <v>333</v>
      </c>
      <c r="M48" s="412"/>
      <c r="N48" s="412"/>
      <c r="O48" s="415"/>
      <c r="P48" s="415"/>
      <c r="Q48" s="415"/>
      <c r="X48" s="412"/>
      <c r="Y48" s="234"/>
      <c r="Z48" s="196"/>
      <c r="AA48" s="413"/>
    </row>
    <row r="49" spans="2:27" s="242" customFormat="1" ht="18">
      <c r="B49" s="417" t="s">
        <v>360</v>
      </c>
      <c r="C49" s="710"/>
      <c r="D49" s="710"/>
      <c r="E49" s="710"/>
      <c r="F49" s="710"/>
      <c r="G49" s="710"/>
      <c r="H49" s="710"/>
      <c r="I49" s="710"/>
      <c r="J49" s="710"/>
      <c r="K49" s="433"/>
      <c r="L49" s="416" t="s">
        <v>410</v>
      </c>
      <c r="M49" s="412"/>
      <c r="N49" s="412"/>
      <c r="O49" s="415"/>
      <c r="P49" s="415"/>
      <c r="Q49" s="415"/>
      <c r="X49" s="412"/>
      <c r="Y49" s="234"/>
      <c r="Z49" s="196"/>
      <c r="AA49" s="413"/>
    </row>
    <row r="50" spans="2:27" s="242" customFormat="1" ht="18">
      <c r="B50" s="418"/>
      <c r="C50" s="424" t="s">
        <v>407</v>
      </c>
      <c r="D50" s="424"/>
      <c r="E50" s="424"/>
      <c r="F50" s="424"/>
      <c r="G50" s="424"/>
      <c r="H50" s="424"/>
      <c r="I50" s="424"/>
      <c r="J50" s="424"/>
      <c r="K50" s="424"/>
      <c r="L50" s="412" t="s">
        <v>361</v>
      </c>
      <c r="M50" s="412"/>
      <c r="N50" s="412"/>
      <c r="O50" s="415"/>
      <c r="P50" s="415"/>
      <c r="Q50" s="415"/>
      <c r="X50" s="412"/>
      <c r="Y50" s="226"/>
      <c r="Z50" s="204"/>
      <c r="AA50" s="419"/>
    </row>
    <row r="51" spans="2:27" s="242" customFormat="1" ht="18">
      <c r="B51" s="417"/>
      <c r="C51" s="415" t="s">
        <v>362</v>
      </c>
      <c r="D51" s="415"/>
      <c r="E51" s="415"/>
      <c r="F51" s="415"/>
      <c r="G51" s="415"/>
      <c r="H51" s="415"/>
      <c r="I51" s="415"/>
      <c r="J51" s="415"/>
      <c r="K51" s="415"/>
      <c r="L51" s="412"/>
      <c r="M51" s="412"/>
      <c r="N51" s="412"/>
      <c r="O51" s="420"/>
      <c r="P51" s="420"/>
      <c r="Q51" s="420"/>
      <c r="X51" s="412"/>
      <c r="Y51" s="234"/>
      <c r="Z51" s="196"/>
      <c r="AA51" s="413"/>
    </row>
    <row r="52" spans="2:27" s="242" customFormat="1" ht="15.6" customHeight="1">
      <c r="B52" s="421" t="s">
        <v>289</v>
      </c>
      <c r="C52" s="420"/>
      <c r="D52" s="422"/>
      <c r="E52" s="422"/>
      <c r="F52" s="422"/>
      <c r="G52" s="422"/>
      <c r="H52" s="422"/>
      <c r="I52" s="422"/>
      <c r="J52" s="422"/>
      <c r="K52" s="422"/>
      <c r="L52" s="423" t="s">
        <v>289</v>
      </c>
      <c r="M52" s="423"/>
      <c r="N52" s="423"/>
      <c r="O52" s="422"/>
      <c r="P52" s="422"/>
      <c r="Q52" s="422"/>
      <c r="X52" s="423"/>
      <c r="Y52" s="227"/>
      <c r="Z52" s="196"/>
      <c r="AA52" s="413"/>
    </row>
    <row r="53" spans="2:27" s="242" customFormat="1" ht="15.75" customHeight="1">
      <c r="B53" s="709" t="s">
        <v>406</v>
      </c>
      <c r="C53" s="424"/>
      <c r="D53" s="422"/>
      <c r="E53" s="422"/>
      <c r="F53" s="422"/>
      <c r="G53" s="422"/>
      <c r="H53" s="422"/>
      <c r="I53" s="422"/>
      <c r="J53" s="422"/>
      <c r="K53" s="422"/>
      <c r="L53" s="425" t="s">
        <v>340</v>
      </c>
      <c r="M53" s="425"/>
      <c r="N53" s="425"/>
      <c r="O53" s="422"/>
      <c r="P53" s="422"/>
      <c r="Q53" s="422"/>
      <c r="X53" s="425"/>
      <c r="Y53" s="426"/>
      <c r="Z53" s="426"/>
      <c r="AA53" s="413"/>
    </row>
    <row r="54" spans="2:27" s="242" customFormat="1" ht="23.4" customHeight="1">
      <c r="B54" s="709"/>
      <c r="C54" s="424"/>
      <c r="D54" s="422"/>
      <c r="E54" s="422"/>
      <c r="F54" s="422"/>
      <c r="G54" s="422"/>
      <c r="H54" s="422"/>
      <c r="I54" s="422"/>
      <c r="J54" s="422"/>
      <c r="K54" s="422"/>
      <c r="L54" s="425" t="s">
        <v>341</v>
      </c>
      <c r="M54" s="425"/>
      <c r="N54" s="425"/>
      <c r="O54" s="422"/>
      <c r="P54" s="422"/>
      <c r="Q54" s="422"/>
      <c r="X54" s="425"/>
      <c r="Y54" s="426"/>
      <c r="Z54" s="426"/>
      <c r="AA54" s="413"/>
    </row>
    <row r="55" spans="2:27" s="242" customFormat="1" ht="18">
      <c r="B55" s="412" t="s">
        <v>407</v>
      </c>
      <c r="C55" s="427"/>
      <c r="D55" s="422"/>
      <c r="E55" s="422"/>
      <c r="F55" s="422"/>
      <c r="G55" s="422"/>
      <c r="H55" s="422"/>
      <c r="I55" s="422"/>
      <c r="J55" s="422"/>
      <c r="K55" s="422"/>
      <c r="L55" s="425" t="s">
        <v>409</v>
      </c>
      <c r="M55" s="425"/>
      <c r="N55" s="425"/>
      <c r="O55" s="422"/>
      <c r="P55" s="422"/>
      <c r="Q55" s="422"/>
      <c r="X55" s="425"/>
      <c r="Y55" s="426"/>
      <c r="Z55" s="426"/>
      <c r="AA55" s="413"/>
    </row>
    <row r="56" spans="2:27" s="242" customFormat="1" ht="18">
      <c r="B56" s="428" t="s">
        <v>363</v>
      </c>
      <c r="C56" s="420"/>
      <c r="D56" s="429"/>
      <c r="E56" s="429"/>
      <c r="F56" s="429"/>
      <c r="G56" s="429"/>
      <c r="H56" s="429"/>
      <c r="I56" s="429"/>
      <c r="J56" s="429"/>
      <c r="K56" s="429"/>
      <c r="L56" s="431" t="s">
        <v>361</v>
      </c>
      <c r="M56" s="431"/>
      <c r="N56" s="431"/>
      <c r="O56" s="429"/>
      <c r="P56" s="429"/>
      <c r="Q56" s="430"/>
      <c r="X56" s="431"/>
      <c r="Y56" s="234"/>
      <c r="Z56" s="196"/>
      <c r="AA56" s="413"/>
    </row>
    <row r="57" spans="2:27" s="242" customFormat="1" ht="15.6">
      <c r="O57" s="243"/>
      <c r="P57" s="243"/>
      <c r="Q57" s="243"/>
      <c r="W57" s="243"/>
      <c r="X57" s="243"/>
      <c r="Y57" s="243"/>
    </row>
    <row r="58" spans="2:27" ht="13.8">
      <c r="B58" s="368"/>
      <c r="O58" s="236"/>
      <c r="P58" s="236"/>
      <c r="Q58" s="236"/>
    </row>
    <row r="59" spans="2:27" ht="13.8">
      <c r="B59" s="368"/>
      <c r="O59" s="236"/>
      <c r="P59" s="236"/>
      <c r="Q59" s="236"/>
    </row>
  </sheetData>
  <mergeCells count="42">
    <mergeCell ref="U9:U10"/>
    <mergeCell ref="A1:Q1"/>
    <mergeCell ref="A2:A7"/>
    <mergeCell ref="B2:B7"/>
    <mergeCell ref="C2:F2"/>
    <mergeCell ref="G2:G7"/>
    <mergeCell ref="H2:N2"/>
    <mergeCell ref="O2:Q2"/>
    <mergeCell ref="C3:C7"/>
    <mergeCell ref="D3:D7"/>
    <mergeCell ref="E3:F3"/>
    <mergeCell ref="I4:I7"/>
    <mergeCell ref="A15:B15"/>
    <mergeCell ref="H3:H7"/>
    <mergeCell ref="J3:M3"/>
    <mergeCell ref="N3:N7"/>
    <mergeCell ref="O3:P3"/>
    <mergeCell ref="E4:E7"/>
    <mergeCell ref="F4:F7"/>
    <mergeCell ref="J4:J7"/>
    <mergeCell ref="K4:M4"/>
    <mergeCell ref="O4:Q4"/>
    <mergeCell ref="K5:K7"/>
    <mergeCell ref="L5:L7"/>
    <mergeCell ref="M5:M7"/>
    <mergeCell ref="O6:Q6"/>
    <mergeCell ref="A9:Q9"/>
    <mergeCell ref="A10:Q10"/>
    <mergeCell ref="A38:B38"/>
    <mergeCell ref="A16:Q16"/>
    <mergeCell ref="A17:Q17"/>
    <mergeCell ref="A30:B30"/>
    <mergeCell ref="A31:Q31"/>
    <mergeCell ref="A37:B37"/>
    <mergeCell ref="B32:B36"/>
    <mergeCell ref="B53:B54"/>
    <mergeCell ref="C39:Q39"/>
    <mergeCell ref="C41:N41"/>
    <mergeCell ref="C42:N42"/>
    <mergeCell ref="C43:N43"/>
    <mergeCell ref="C44:N44"/>
    <mergeCell ref="C48:J49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5</vt:i4>
      </vt:variant>
    </vt:vector>
  </HeadingPairs>
  <TitlesOfParts>
    <vt:vector size="12" baseType="lpstr">
      <vt:lpstr>K_PGS_01 (3)</vt:lpstr>
      <vt:lpstr>K_PGS_03</vt:lpstr>
      <vt:lpstr>RUPpgs03_з триместрами</vt:lpstr>
      <vt:lpstr>Графік ОП дфн</vt:lpstr>
      <vt:lpstr>НП дфн</vt:lpstr>
      <vt:lpstr>Графік ОП зфн</vt:lpstr>
      <vt:lpstr>НП зфн</vt:lpstr>
      <vt:lpstr>'K_PGS_01 (3)'!Область_друку</vt:lpstr>
      <vt:lpstr>K_PGS_03!Область_друку</vt:lpstr>
      <vt:lpstr>'Графік ОП дфн'!Область_друку</vt:lpstr>
      <vt:lpstr>'НП дфн'!Область_друку</vt:lpstr>
      <vt:lpstr>'НП зфн'!Область_друку</vt:lpstr>
    </vt:vector>
  </TitlesOfParts>
  <Manager>Волинець О.О.</Manager>
  <Company>Університет "Україна"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Навч план 2020-2021н.р.</dc:title>
  <dc:subject>Навчальний план 2016-17рр</dc:subject>
  <dc:creator>Волинець О.О.</dc:creator>
  <cp:keywords>Навчальний План</cp:keywords>
  <cp:lastModifiedBy>admin</cp:lastModifiedBy>
  <cp:lastPrinted>2024-05-30T16:17:35Z</cp:lastPrinted>
  <dcterms:created xsi:type="dcterms:W3CDTF">1999-02-26T10:19:35Z</dcterms:created>
  <dcterms:modified xsi:type="dcterms:W3CDTF">2026-06-15T10:01:07Z</dcterms:modified>
</cp:coreProperties>
</file>