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shchanuk\Desktop\NP_OP_2016_17\NP_OP_2016_17\"/>
    </mc:Choice>
  </mc:AlternateContent>
  <bookViews>
    <workbookView xWindow="0" yWindow="0" windowWidth="28800" windowHeight="12435"/>
  </bookViews>
  <sheets>
    <sheet name="Титулка магістр" sheetId="1" r:id="rId1"/>
    <sheet name="Магістр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43" i="2" l="1"/>
  <c r="BJ43" i="2"/>
  <c r="BI43" i="2"/>
  <c r="BH43" i="2"/>
  <c r="BG43" i="2"/>
  <c r="BF43" i="2"/>
  <c r="BE43" i="2"/>
  <c r="BD43" i="2"/>
  <c r="BC43" i="2"/>
  <c r="BA43" i="2"/>
  <c r="AZ43" i="2"/>
  <c r="AY43" i="2"/>
  <c r="AX43" i="2"/>
  <c r="AW43" i="2"/>
  <c r="AV43" i="2"/>
  <c r="AU43" i="2"/>
  <c r="AT43" i="2"/>
  <c r="AS43" i="2"/>
  <c r="AQ43" i="2"/>
  <c r="AP43" i="2"/>
  <c r="AO43" i="2"/>
  <c r="AN43" i="2"/>
  <c r="AM43" i="2"/>
  <c r="AL43" i="2"/>
  <c r="AK43" i="2"/>
  <c r="AJ43" i="2"/>
  <c r="AI43" i="2"/>
  <c r="AG43" i="2"/>
  <c r="AF43" i="2"/>
  <c r="AE43" i="2"/>
  <c r="AD43" i="2"/>
  <c r="AC43" i="2"/>
  <c r="AB43" i="2"/>
  <c r="AA43" i="2"/>
  <c r="Z43" i="2"/>
  <c r="Y43" i="2"/>
  <c r="BL42" i="2"/>
  <c r="BB42" i="2"/>
  <c r="AR42" i="2"/>
  <c r="AH42" i="2"/>
  <c r="X42" i="2"/>
  <c r="W42" i="2"/>
  <c r="V42" i="2"/>
  <c r="F42" i="2"/>
  <c r="E42" i="2"/>
  <c r="BK41" i="2"/>
  <c r="BJ41" i="2"/>
  <c r="BI41" i="2"/>
  <c r="BH41" i="2"/>
  <c r="BG41" i="2"/>
  <c r="BF41" i="2"/>
  <c r="BE41" i="2"/>
  <c r="BD41" i="2"/>
  <c r="BC41" i="2"/>
  <c r="BA41" i="2"/>
  <c r="AZ41" i="2"/>
  <c r="AY41" i="2"/>
  <c r="AX41" i="2"/>
  <c r="AW41" i="2"/>
  <c r="AV41" i="2"/>
  <c r="AU41" i="2"/>
  <c r="AT41" i="2"/>
  <c r="AS41" i="2"/>
  <c r="AQ41" i="2"/>
  <c r="AP41" i="2"/>
  <c r="AO41" i="2"/>
  <c r="AN41" i="2"/>
  <c r="AM41" i="2"/>
  <c r="AL41" i="2"/>
  <c r="AK41" i="2"/>
  <c r="AJ41" i="2"/>
  <c r="AI41" i="2"/>
  <c r="AG41" i="2"/>
  <c r="AF41" i="2"/>
  <c r="AE41" i="2"/>
  <c r="AD41" i="2"/>
  <c r="AC41" i="2"/>
  <c r="AB41" i="2"/>
  <c r="AA41" i="2"/>
  <c r="Z41" i="2"/>
  <c r="Y41" i="2"/>
  <c r="U40" i="2"/>
  <c r="E40" i="2"/>
  <c r="D40" i="2"/>
  <c r="C40" i="2"/>
  <c r="BL39" i="2"/>
  <c r="BB39" i="2"/>
  <c r="AR39" i="2"/>
  <c r="AH39" i="2"/>
  <c r="X39" i="2"/>
  <c r="W39" i="2"/>
  <c r="V39" i="2"/>
  <c r="U39" i="2"/>
  <c r="T39" i="2"/>
  <c r="T40" i="2" s="1"/>
  <c r="S39" i="2"/>
  <c r="S40" i="2" s="1"/>
  <c r="S42" i="2" s="1"/>
  <c r="R39" i="2"/>
  <c r="R40" i="2" s="1"/>
  <c r="R42" i="2" s="1"/>
  <c r="Q39" i="2"/>
  <c r="P39" i="2"/>
  <c r="P40" i="2" s="1"/>
  <c r="O39" i="2"/>
  <c r="N39" i="2"/>
  <c r="N40" i="2" s="1"/>
  <c r="L39" i="2"/>
  <c r="L40" i="2" s="1"/>
  <c r="K39" i="2"/>
  <c r="J39" i="2"/>
  <c r="J40" i="2" s="1"/>
  <c r="G39" i="2"/>
  <c r="BK38" i="2"/>
  <c r="BJ38" i="2"/>
  <c r="BI38" i="2"/>
  <c r="BH38" i="2"/>
  <c r="BG38" i="2"/>
  <c r="BF38" i="2"/>
  <c r="BE38" i="2"/>
  <c r="BD38" i="2"/>
  <c r="BC38" i="2"/>
  <c r="BA38" i="2"/>
  <c r="AZ38" i="2"/>
  <c r="AY38" i="2"/>
  <c r="AX38" i="2"/>
  <c r="AW38" i="2"/>
  <c r="AV38" i="2"/>
  <c r="AU38" i="2"/>
  <c r="AT38" i="2"/>
  <c r="AS38" i="2"/>
  <c r="AQ38" i="2"/>
  <c r="AP38" i="2"/>
  <c r="AO38" i="2"/>
  <c r="AN38" i="2"/>
  <c r="AM38" i="2"/>
  <c r="AL38" i="2"/>
  <c r="AK38" i="2"/>
  <c r="AJ38" i="2"/>
  <c r="AI38" i="2"/>
  <c r="AG38" i="2"/>
  <c r="AF38" i="2"/>
  <c r="AE38" i="2"/>
  <c r="AD38" i="2"/>
  <c r="AC38" i="2"/>
  <c r="AB38" i="2"/>
  <c r="AA38" i="2"/>
  <c r="Z38" i="2"/>
  <c r="Y38" i="2"/>
  <c r="I38" i="2"/>
  <c r="H38" i="2"/>
  <c r="M38" i="2" s="1"/>
  <c r="BP37" i="2"/>
  <c r="BP39" i="2" s="1"/>
  <c r="BP40" i="2" s="1"/>
  <c r="BN37" i="2"/>
  <c r="BN39" i="2" s="1"/>
  <c r="BN40" i="2" s="1"/>
  <c r="I37" i="2"/>
  <c r="H37" i="2"/>
  <c r="M37" i="2" s="1"/>
  <c r="BK36" i="2"/>
  <c r="BJ36" i="2"/>
  <c r="BI36" i="2"/>
  <c r="BH36" i="2"/>
  <c r="BG36" i="2"/>
  <c r="BF36" i="2"/>
  <c r="BE36" i="2"/>
  <c r="BD36" i="2"/>
  <c r="BC36" i="2"/>
  <c r="BA36" i="2"/>
  <c r="AZ36" i="2"/>
  <c r="AY36" i="2"/>
  <c r="AX36" i="2"/>
  <c r="AW36" i="2"/>
  <c r="AV36" i="2"/>
  <c r="AU36" i="2"/>
  <c r="AT36" i="2"/>
  <c r="AS36" i="2"/>
  <c r="AQ36" i="2"/>
  <c r="AP36" i="2"/>
  <c r="AO36" i="2"/>
  <c r="AN36" i="2"/>
  <c r="AM36" i="2"/>
  <c r="AL36" i="2"/>
  <c r="AK36" i="2"/>
  <c r="AJ36" i="2"/>
  <c r="AI36" i="2"/>
  <c r="AG36" i="2"/>
  <c r="AF36" i="2"/>
  <c r="AE36" i="2"/>
  <c r="AD36" i="2"/>
  <c r="AC36" i="2"/>
  <c r="AB36" i="2"/>
  <c r="AA36" i="2"/>
  <c r="Z36" i="2"/>
  <c r="Y36" i="2"/>
  <c r="I36" i="2"/>
  <c r="H36" i="2"/>
  <c r="M36" i="2" s="1"/>
  <c r="BK35" i="2"/>
  <c r="BJ35" i="2"/>
  <c r="BI35" i="2"/>
  <c r="BH35" i="2"/>
  <c r="BG35" i="2"/>
  <c r="BF35" i="2"/>
  <c r="BE35" i="2"/>
  <c r="BD35" i="2"/>
  <c r="BC35" i="2"/>
  <c r="BA35" i="2"/>
  <c r="AZ35" i="2"/>
  <c r="AY35" i="2"/>
  <c r="AX35" i="2"/>
  <c r="AW35" i="2"/>
  <c r="AV35" i="2"/>
  <c r="AU35" i="2"/>
  <c r="AT35" i="2"/>
  <c r="AS35" i="2"/>
  <c r="AQ35" i="2"/>
  <c r="AP35" i="2"/>
  <c r="AO35" i="2"/>
  <c r="AN35" i="2"/>
  <c r="AM35" i="2"/>
  <c r="AL35" i="2"/>
  <c r="AK35" i="2"/>
  <c r="AJ35" i="2"/>
  <c r="AI35" i="2"/>
  <c r="AG35" i="2"/>
  <c r="AF35" i="2"/>
  <c r="AE35" i="2"/>
  <c r="AD35" i="2"/>
  <c r="AC35" i="2"/>
  <c r="AB35" i="2"/>
  <c r="AA35" i="2"/>
  <c r="Z35" i="2"/>
  <c r="Y35" i="2"/>
  <c r="I35" i="2"/>
  <c r="H35" i="2"/>
  <c r="H39" i="2" s="1"/>
  <c r="BK34" i="2"/>
  <c r="BJ34" i="2"/>
  <c r="BI34" i="2"/>
  <c r="BH34" i="2"/>
  <c r="BG34" i="2"/>
  <c r="BF34" i="2"/>
  <c r="BE34" i="2"/>
  <c r="BD34" i="2"/>
  <c r="BC34" i="2"/>
  <c r="BA34" i="2"/>
  <c r="AZ34" i="2"/>
  <c r="AY34" i="2"/>
  <c r="AX34" i="2"/>
  <c r="AW34" i="2"/>
  <c r="AV34" i="2"/>
  <c r="AU34" i="2"/>
  <c r="AT34" i="2"/>
  <c r="AS34" i="2"/>
  <c r="AQ34" i="2"/>
  <c r="AP34" i="2"/>
  <c r="AO34" i="2"/>
  <c r="AN34" i="2"/>
  <c r="AM34" i="2"/>
  <c r="AL34" i="2"/>
  <c r="AK34" i="2"/>
  <c r="AJ34" i="2"/>
  <c r="AI34" i="2"/>
  <c r="AG34" i="2"/>
  <c r="AF34" i="2"/>
  <c r="AE34" i="2"/>
  <c r="AD34" i="2"/>
  <c r="AC34" i="2"/>
  <c r="AB34" i="2"/>
  <c r="AA34" i="2"/>
  <c r="Z34" i="2"/>
  <c r="Y34" i="2"/>
  <c r="I34" i="2"/>
  <c r="I39" i="2" s="1"/>
  <c r="H34" i="2"/>
  <c r="M34" i="2" s="1"/>
  <c r="BQ32" i="2"/>
  <c r="BP32" i="2"/>
  <c r="BO32" i="2"/>
  <c r="BN32" i="2"/>
  <c r="BM32" i="2"/>
  <c r="BL32" i="2"/>
  <c r="BB32" i="2"/>
  <c r="AR32" i="2"/>
  <c r="AH32" i="2"/>
  <c r="X32" i="2"/>
  <c r="W32" i="2"/>
  <c r="V32" i="2"/>
  <c r="U32" i="2"/>
  <c r="T32" i="2"/>
  <c r="S32" i="2"/>
  <c r="R32" i="2"/>
  <c r="Q32" i="2"/>
  <c r="Q40" i="2" s="1"/>
  <c r="P32" i="2"/>
  <c r="O32" i="2"/>
  <c r="N32" i="2"/>
  <c r="L32" i="2"/>
  <c r="K32" i="2"/>
  <c r="J32" i="2"/>
  <c r="G32" i="2"/>
  <c r="H31" i="2"/>
  <c r="H30" i="2"/>
  <c r="H29" i="2"/>
  <c r="BK28" i="2"/>
  <c r="BJ28" i="2"/>
  <c r="BI28" i="2"/>
  <c r="BH28" i="2"/>
  <c r="BG28" i="2"/>
  <c r="BF28" i="2"/>
  <c r="BE28" i="2"/>
  <c r="BD28" i="2"/>
  <c r="BC28" i="2"/>
  <c r="BA28" i="2"/>
  <c r="AZ28" i="2"/>
  <c r="AY28" i="2"/>
  <c r="AX28" i="2"/>
  <c r="AW28" i="2"/>
  <c r="AV28" i="2"/>
  <c r="AU28" i="2"/>
  <c r="AT28" i="2"/>
  <c r="AS28" i="2"/>
  <c r="AQ28" i="2"/>
  <c r="AP28" i="2"/>
  <c r="AO28" i="2"/>
  <c r="AN28" i="2"/>
  <c r="AM28" i="2"/>
  <c r="AL28" i="2"/>
  <c r="AK28" i="2"/>
  <c r="AJ28" i="2"/>
  <c r="AI28" i="2"/>
  <c r="AG28" i="2"/>
  <c r="AF28" i="2"/>
  <c r="AE28" i="2"/>
  <c r="AD28" i="2"/>
  <c r="AC28" i="2"/>
  <c r="AB28" i="2"/>
  <c r="AA28" i="2"/>
  <c r="Z28" i="2"/>
  <c r="Y28" i="2"/>
  <c r="H28" i="2"/>
  <c r="BK27" i="2"/>
  <c r="BJ27" i="2"/>
  <c r="BI27" i="2"/>
  <c r="BH27" i="2"/>
  <c r="BG27" i="2"/>
  <c r="BF27" i="2"/>
  <c r="BE27" i="2"/>
  <c r="BD27" i="2"/>
  <c r="BC27" i="2"/>
  <c r="BA27" i="2"/>
  <c r="AZ27" i="2"/>
  <c r="AY27" i="2"/>
  <c r="AX27" i="2"/>
  <c r="AW27" i="2"/>
  <c r="AV27" i="2"/>
  <c r="AU27" i="2"/>
  <c r="AT27" i="2"/>
  <c r="AS27" i="2"/>
  <c r="AQ27" i="2"/>
  <c r="AP27" i="2"/>
  <c r="AO27" i="2"/>
  <c r="AN27" i="2"/>
  <c r="AM27" i="2"/>
  <c r="AL27" i="2"/>
  <c r="AK27" i="2"/>
  <c r="AJ27" i="2"/>
  <c r="AI27" i="2"/>
  <c r="AG27" i="2"/>
  <c r="AF27" i="2"/>
  <c r="AE27" i="2"/>
  <c r="AD27" i="2"/>
  <c r="AC27" i="2"/>
  <c r="AB27" i="2"/>
  <c r="AA27" i="2"/>
  <c r="Z27" i="2"/>
  <c r="Y27" i="2"/>
  <c r="I27" i="2"/>
  <c r="H27" i="2"/>
  <c r="M27" i="2" s="1"/>
  <c r="BK26" i="2"/>
  <c r="BJ26" i="2"/>
  <c r="BI26" i="2"/>
  <c r="BH26" i="2"/>
  <c r="BG26" i="2"/>
  <c r="BF26" i="2"/>
  <c r="BE26" i="2"/>
  <c r="BD26" i="2"/>
  <c r="BC26" i="2"/>
  <c r="BA26" i="2"/>
  <c r="AZ26" i="2"/>
  <c r="AY26" i="2"/>
  <c r="AX26" i="2"/>
  <c r="AW26" i="2"/>
  <c r="AV26" i="2"/>
  <c r="AU26" i="2"/>
  <c r="AT26" i="2"/>
  <c r="AS26" i="2"/>
  <c r="AQ26" i="2"/>
  <c r="AP26" i="2"/>
  <c r="AO26" i="2"/>
  <c r="AN26" i="2"/>
  <c r="AM26" i="2"/>
  <c r="AL26" i="2"/>
  <c r="AK26" i="2"/>
  <c r="AJ26" i="2"/>
  <c r="AI26" i="2"/>
  <c r="AG26" i="2"/>
  <c r="AF26" i="2"/>
  <c r="AE26" i="2"/>
  <c r="AD26" i="2"/>
  <c r="AC26" i="2"/>
  <c r="AB26" i="2"/>
  <c r="AA26" i="2"/>
  <c r="Z26" i="2"/>
  <c r="Y26" i="2"/>
  <c r="I26" i="2"/>
  <c r="H26" i="2"/>
  <c r="M26" i="2" s="1"/>
  <c r="BK25" i="2"/>
  <c r="BJ25" i="2"/>
  <c r="BI25" i="2"/>
  <c r="BH25" i="2"/>
  <c r="BG25" i="2"/>
  <c r="BF25" i="2"/>
  <c r="BE25" i="2"/>
  <c r="BD25" i="2"/>
  <c r="BC25" i="2"/>
  <c r="BA25" i="2"/>
  <c r="AZ25" i="2"/>
  <c r="AY25" i="2"/>
  <c r="AX25" i="2"/>
  <c r="AW25" i="2"/>
  <c r="AV25" i="2"/>
  <c r="AU25" i="2"/>
  <c r="AT25" i="2"/>
  <c r="AS25" i="2"/>
  <c r="AQ25" i="2"/>
  <c r="AP25" i="2"/>
  <c r="AO25" i="2"/>
  <c r="AN25" i="2"/>
  <c r="AM25" i="2"/>
  <c r="AL25" i="2"/>
  <c r="AK25" i="2"/>
  <c r="AJ25" i="2"/>
  <c r="AI25" i="2"/>
  <c r="AG25" i="2"/>
  <c r="AF25" i="2"/>
  <c r="AE25" i="2"/>
  <c r="AD25" i="2"/>
  <c r="AC25" i="2"/>
  <c r="AB25" i="2"/>
  <c r="AA25" i="2"/>
  <c r="Z25" i="2"/>
  <c r="Y25" i="2"/>
  <c r="I25" i="2"/>
  <c r="H25" i="2"/>
  <c r="M25" i="2" s="1"/>
  <c r="BK24" i="2"/>
  <c r="BJ24" i="2"/>
  <c r="BI24" i="2"/>
  <c r="BH24" i="2"/>
  <c r="BG24" i="2"/>
  <c r="BF24" i="2"/>
  <c r="BE24" i="2"/>
  <c r="BD24" i="2"/>
  <c r="BC24" i="2"/>
  <c r="BA24" i="2"/>
  <c r="AZ24" i="2"/>
  <c r="AY24" i="2"/>
  <c r="AX24" i="2"/>
  <c r="AW24" i="2"/>
  <c r="AV24" i="2"/>
  <c r="AU24" i="2"/>
  <c r="AT24" i="2"/>
  <c r="AS24" i="2"/>
  <c r="AQ24" i="2"/>
  <c r="AP24" i="2"/>
  <c r="AO24" i="2"/>
  <c r="AN24" i="2"/>
  <c r="AM24" i="2"/>
  <c r="AL24" i="2"/>
  <c r="AK24" i="2"/>
  <c r="AJ24" i="2"/>
  <c r="AI24" i="2"/>
  <c r="AG24" i="2"/>
  <c r="AF24" i="2"/>
  <c r="AE24" i="2"/>
  <c r="AD24" i="2"/>
  <c r="AC24" i="2"/>
  <c r="AB24" i="2"/>
  <c r="AA24" i="2"/>
  <c r="Z24" i="2"/>
  <c r="Y24" i="2"/>
  <c r="I24" i="2"/>
  <c r="H24" i="2"/>
  <c r="M24" i="2" s="1"/>
  <c r="BK23" i="2"/>
  <c r="BJ23" i="2"/>
  <c r="BI23" i="2"/>
  <c r="BH23" i="2"/>
  <c r="BG23" i="2"/>
  <c r="BF23" i="2"/>
  <c r="BE23" i="2"/>
  <c r="BD23" i="2"/>
  <c r="BC23" i="2"/>
  <c r="BA23" i="2"/>
  <c r="AZ23" i="2"/>
  <c r="AZ32" i="2" s="1"/>
  <c r="AY23" i="2"/>
  <c r="AX23" i="2"/>
  <c r="AW23" i="2"/>
  <c r="AV23" i="2"/>
  <c r="AU23" i="2"/>
  <c r="AT23" i="2"/>
  <c r="AS23" i="2"/>
  <c r="AQ23" i="2"/>
  <c r="AP23" i="2"/>
  <c r="AO23" i="2"/>
  <c r="AN23" i="2"/>
  <c r="AM23" i="2"/>
  <c r="AL23" i="2"/>
  <c r="AK23" i="2"/>
  <c r="AJ23" i="2"/>
  <c r="AI23" i="2"/>
  <c r="AG23" i="2"/>
  <c r="AF23" i="2"/>
  <c r="AE23" i="2"/>
  <c r="AD23" i="2"/>
  <c r="AC23" i="2"/>
  <c r="AB23" i="2"/>
  <c r="AA23" i="2"/>
  <c r="Z23" i="2"/>
  <c r="Y23" i="2"/>
  <c r="I23" i="2"/>
  <c r="I32" i="2" s="1"/>
  <c r="H23" i="2"/>
  <c r="H32" i="2" s="1"/>
  <c r="J20" i="2"/>
  <c r="D20" i="2"/>
  <c r="C20" i="2"/>
  <c r="C42" i="2" s="1"/>
  <c r="BQ19" i="2"/>
  <c r="BQ20" i="2" s="1"/>
  <c r="BP19" i="2"/>
  <c r="BP20" i="2" s="1"/>
  <c r="BO19" i="2"/>
  <c r="BO20" i="2" s="1"/>
  <c r="BN19" i="2"/>
  <c r="BN20" i="2" s="1"/>
  <c r="BM19" i="2"/>
  <c r="BM20" i="2" s="1"/>
  <c r="BK19" i="2"/>
  <c r="BK20" i="2" s="1"/>
  <c r="BJ19" i="2"/>
  <c r="BJ20" i="2" s="1"/>
  <c r="BI19" i="2"/>
  <c r="BI20" i="2" s="1"/>
  <c r="BH19" i="2"/>
  <c r="BH20" i="2" s="1"/>
  <c r="BG19" i="2"/>
  <c r="BG20" i="2" s="1"/>
  <c r="BF19" i="2"/>
  <c r="BF20" i="2" s="1"/>
  <c r="BE19" i="2"/>
  <c r="BE20" i="2" s="1"/>
  <c r="BD19" i="2"/>
  <c r="BD20" i="2" s="1"/>
  <c r="BC19" i="2"/>
  <c r="BC20" i="2" s="1"/>
  <c r="BA19" i="2"/>
  <c r="BA20" i="2" s="1"/>
  <c r="AZ19" i="2"/>
  <c r="AZ20" i="2" s="1"/>
  <c r="AY19" i="2"/>
  <c r="AY20" i="2" s="1"/>
  <c r="AX19" i="2"/>
  <c r="AX20" i="2" s="1"/>
  <c r="AW19" i="2"/>
  <c r="AW20" i="2" s="1"/>
  <c r="AV19" i="2"/>
  <c r="AV20" i="2" s="1"/>
  <c r="AU19" i="2"/>
  <c r="AU20" i="2" s="1"/>
  <c r="AT19" i="2"/>
  <c r="AT20" i="2" s="1"/>
  <c r="AS19" i="2"/>
  <c r="AS20" i="2" s="1"/>
  <c r="AQ19" i="2"/>
  <c r="AQ20" i="2" s="1"/>
  <c r="AP19" i="2"/>
  <c r="AP20" i="2" s="1"/>
  <c r="AO19" i="2"/>
  <c r="AO20" i="2" s="1"/>
  <c r="AN19" i="2"/>
  <c r="AN20" i="2" s="1"/>
  <c r="AM19" i="2"/>
  <c r="AM20" i="2" s="1"/>
  <c r="AL19" i="2"/>
  <c r="AL20" i="2" s="1"/>
  <c r="AK19" i="2"/>
  <c r="AK20" i="2" s="1"/>
  <c r="AJ19" i="2"/>
  <c r="AJ20" i="2" s="1"/>
  <c r="AI19" i="2"/>
  <c r="AI20" i="2" s="1"/>
  <c r="AG19" i="2"/>
  <c r="AG20" i="2" s="1"/>
  <c r="AF19" i="2"/>
  <c r="AF20" i="2" s="1"/>
  <c r="AE19" i="2"/>
  <c r="AE20" i="2" s="1"/>
  <c r="AD19" i="2"/>
  <c r="AD20" i="2" s="1"/>
  <c r="AC19" i="2"/>
  <c r="AC20" i="2" s="1"/>
  <c r="AB19" i="2"/>
  <c r="AB20" i="2" s="1"/>
  <c r="AA19" i="2"/>
  <c r="AA20" i="2" s="1"/>
  <c r="Z19" i="2"/>
  <c r="Z20" i="2" s="1"/>
  <c r="Y19" i="2"/>
  <c r="Y20" i="2" s="1"/>
  <c r="U19" i="2"/>
  <c r="T19" i="2"/>
  <c r="T20" i="2" s="1"/>
  <c r="S19" i="2"/>
  <c r="R19" i="2"/>
  <c r="Q19" i="2"/>
  <c r="P19" i="2"/>
  <c r="P20" i="2" s="1"/>
  <c r="O19" i="2"/>
  <c r="N19" i="2"/>
  <c r="N20" i="2" s="1"/>
  <c r="L19" i="2"/>
  <c r="L20" i="2" s="1"/>
  <c r="K19" i="2"/>
  <c r="J19" i="2"/>
  <c r="G19" i="2"/>
  <c r="I18" i="2"/>
  <c r="H18" i="2"/>
  <c r="H19" i="2" s="1"/>
  <c r="I17" i="2"/>
  <c r="I19" i="2" s="1"/>
  <c r="H17" i="2"/>
  <c r="M17" i="2" s="1"/>
  <c r="BQ15" i="2"/>
  <c r="BP15" i="2"/>
  <c r="BO15" i="2"/>
  <c r="BN15" i="2"/>
  <c r="BL15" i="2"/>
  <c r="BK15" i="2"/>
  <c r="BI15" i="2"/>
  <c r="BG15" i="2"/>
  <c r="BE15" i="2"/>
  <c r="BC15" i="2"/>
  <c r="BB15" i="2"/>
  <c r="AR15" i="2"/>
  <c r="AQ15" i="2"/>
  <c r="AO15" i="2"/>
  <c r="AM15" i="2"/>
  <c r="AK15" i="2"/>
  <c r="AI15" i="2"/>
  <c r="AH15" i="2"/>
  <c r="X15" i="2"/>
  <c r="W15" i="2"/>
  <c r="V15" i="2"/>
  <c r="U15" i="2"/>
  <c r="T15" i="2"/>
  <c r="S15" i="2"/>
  <c r="R15" i="2"/>
  <c r="Q15" i="2"/>
  <c r="Q20" i="2" s="1"/>
  <c r="P15" i="2"/>
  <c r="O15" i="2"/>
  <c r="O20" i="2" s="1"/>
  <c r="N15" i="2"/>
  <c r="L15" i="2"/>
  <c r="K15" i="2"/>
  <c r="K20" i="2" s="1"/>
  <c r="J15" i="2"/>
  <c r="G15" i="2"/>
  <c r="G20" i="2" s="1"/>
  <c r="BK14" i="2"/>
  <c r="BJ14" i="2"/>
  <c r="BI14" i="2"/>
  <c r="BH14" i="2"/>
  <c r="BG14" i="2"/>
  <c r="BF14" i="2"/>
  <c r="BE14" i="2"/>
  <c r="BD14" i="2"/>
  <c r="BC14" i="2"/>
  <c r="BA14" i="2"/>
  <c r="AZ14" i="2"/>
  <c r="AY14" i="2"/>
  <c r="AY15" i="2" s="1"/>
  <c r="AX14" i="2"/>
  <c r="AW14" i="2"/>
  <c r="AV14" i="2"/>
  <c r="AU14" i="2"/>
  <c r="AU15" i="2" s="1"/>
  <c r="AT14" i="2"/>
  <c r="AS14" i="2"/>
  <c r="AQ14" i="2"/>
  <c r="AP14" i="2"/>
  <c r="AO14" i="2"/>
  <c r="AN14" i="2"/>
  <c r="AM14" i="2"/>
  <c r="AL14" i="2"/>
  <c r="AK14" i="2"/>
  <c r="AJ14" i="2"/>
  <c r="AI14" i="2"/>
  <c r="AG14" i="2"/>
  <c r="AF14" i="2"/>
  <c r="AE14" i="2"/>
  <c r="AE15" i="2" s="1"/>
  <c r="AD14" i="2"/>
  <c r="AC14" i="2"/>
  <c r="AB14" i="2"/>
  <c r="AA14" i="2"/>
  <c r="AA15" i="2" s="1"/>
  <c r="Z14" i="2"/>
  <c r="Y14" i="2"/>
  <c r="I14" i="2"/>
  <c r="H14" i="2"/>
  <c r="M14" i="2" s="1"/>
  <c r="BM13" i="2"/>
  <c r="BM15" i="2" s="1"/>
  <c r="BK13" i="2"/>
  <c r="BJ13" i="2"/>
  <c r="BI13" i="2"/>
  <c r="BH13" i="2"/>
  <c r="BG13" i="2"/>
  <c r="BF13" i="2"/>
  <c r="BE13" i="2"/>
  <c r="BD13" i="2"/>
  <c r="BC13" i="2"/>
  <c r="BA13" i="2"/>
  <c r="BA15" i="2" s="1"/>
  <c r="AZ13" i="2"/>
  <c r="AZ15" i="2" s="1"/>
  <c r="AY13" i="2"/>
  <c r="AX13" i="2"/>
  <c r="AX15" i="2" s="1"/>
  <c r="AW13" i="2"/>
  <c r="AW15" i="2" s="1"/>
  <c r="AV13" i="2"/>
  <c r="AV15" i="2" s="1"/>
  <c r="AU13" i="2"/>
  <c r="AT13" i="2"/>
  <c r="AT15" i="2" s="1"/>
  <c r="AS13" i="2"/>
  <c r="AS15" i="2" s="1"/>
  <c r="AQ13" i="2"/>
  <c r="AP13" i="2"/>
  <c r="AO13" i="2"/>
  <c r="AN13" i="2"/>
  <c r="AM13" i="2"/>
  <c r="AL13" i="2"/>
  <c r="AK13" i="2"/>
  <c r="AJ13" i="2"/>
  <c r="AI13" i="2"/>
  <c r="AG13" i="2"/>
  <c r="AG15" i="2" s="1"/>
  <c r="AF13" i="2"/>
  <c r="AF15" i="2" s="1"/>
  <c r="AE13" i="2"/>
  <c r="AD13" i="2"/>
  <c r="AD15" i="2" s="1"/>
  <c r="AC13" i="2"/>
  <c r="AC15" i="2" s="1"/>
  <c r="AB13" i="2"/>
  <c r="AB15" i="2" s="1"/>
  <c r="AA13" i="2"/>
  <c r="Z13" i="2"/>
  <c r="Z15" i="2" s="1"/>
  <c r="Y13" i="2"/>
  <c r="Y15" i="2" s="1"/>
  <c r="I13" i="2"/>
  <c r="H13" i="2"/>
  <c r="I12" i="2"/>
  <c r="H12" i="2"/>
  <c r="M12" i="2" s="1"/>
  <c r="I11" i="2"/>
  <c r="I15" i="2" s="1"/>
  <c r="I20" i="2" s="1"/>
  <c r="H11" i="2"/>
  <c r="H15" i="2" s="1"/>
  <c r="H20" i="2" s="1"/>
  <c r="S8" i="2"/>
  <c r="R8" i="2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B8" i="2"/>
  <c r="Q5" i="2"/>
  <c r="O5" i="2"/>
  <c r="P5" i="2" s="1"/>
  <c r="M37" i="1"/>
  <c r="K37" i="1"/>
  <c r="H37" i="1"/>
  <c r="F37" i="1"/>
  <c r="D37" i="1"/>
  <c r="B37" i="1"/>
  <c r="O36" i="1"/>
  <c r="O35" i="1"/>
  <c r="O37" i="1" s="1"/>
  <c r="C25" i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AP25" i="1" s="1"/>
  <c r="AQ25" i="1" s="1"/>
  <c r="AR25" i="1" s="1"/>
  <c r="AS25" i="1" s="1"/>
  <c r="AT25" i="1" s="1"/>
  <c r="AU25" i="1" s="1"/>
  <c r="AV25" i="1" s="1"/>
  <c r="AW25" i="1" s="1"/>
  <c r="AX25" i="1" s="1"/>
  <c r="AY25" i="1" s="1"/>
  <c r="AZ25" i="1" s="1"/>
  <c r="BA25" i="1" s="1"/>
  <c r="M18" i="2" l="1"/>
  <c r="M19" i="2" s="1"/>
  <c r="AJ37" i="2"/>
  <c r="AJ32" i="2"/>
  <c r="AL37" i="2"/>
  <c r="AL32" i="2"/>
  <c r="AN37" i="2"/>
  <c r="AN32" i="2"/>
  <c r="AP37" i="2"/>
  <c r="AP32" i="2"/>
  <c r="BD32" i="2"/>
  <c r="BF32" i="2"/>
  <c r="BH32" i="2"/>
  <c r="BJ32" i="2"/>
  <c r="AZ37" i="2"/>
  <c r="BI32" i="2"/>
  <c r="BK32" i="2"/>
  <c r="AA32" i="2"/>
  <c r="AA37" i="2" s="1"/>
  <c r="AA39" i="2" s="1"/>
  <c r="AA40" i="2" s="1"/>
  <c r="AA42" i="2" s="1"/>
  <c r="AE32" i="2"/>
  <c r="AK32" i="2"/>
  <c r="AK37" i="2" s="1"/>
  <c r="AK39" i="2" s="1"/>
  <c r="AK40" i="2" s="1"/>
  <c r="AK42" i="2" s="1"/>
  <c r="AO32" i="2"/>
  <c r="AU32" i="2"/>
  <c r="AY32" i="2"/>
  <c r="BE32" i="2"/>
  <c r="AJ39" i="2"/>
  <c r="AJ40" i="2" s="1"/>
  <c r="AJ42" i="2" s="1"/>
  <c r="AL39" i="2"/>
  <c r="AL40" i="2" s="1"/>
  <c r="AL42" i="2" s="1"/>
  <c r="AN39" i="2"/>
  <c r="AN40" i="2" s="1"/>
  <c r="AN42" i="2" s="1"/>
  <c r="AP39" i="2"/>
  <c r="AP40" i="2" s="1"/>
  <c r="AP42" i="2" s="1"/>
  <c r="H40" i="2"/>
  <c r="H42" i="2" s="1"/>
  <c r="BN42" i="2"/>
  <c r="G40" i="2"/>
  <c r="G42" i="2" s="1"/>
  <c r="K40" i="2"/>
  <c r="K42" i="2" s="1"/>
  <c r="M13" i="2"/>
  <c r="AJ15" i="2"/>
  <c r="AL15" i="2"/>
  <c r="AN15" i="2"/>
  <c r="AP15" i="2"/>
  <c r="BD15" i="2"/>
  <c r="BF15" i="2"/>
  <c r="BH15" i="2"/>
  <c r="BJ15" i="2"/>
  <c r="U20" i="2"/>
  <c r="U42" i="2" s="1"/>
  <c r="Z32" i="2"/>
  <c r="AB32" i="2"/>
  <c r="AD32" i="2"/>
  <c r="AF32" i="2"/>
  <c r="AT32" i="2"/>
  <c r="AT37" i="2" s="1"/>
  <c r="AT39" i="2" s="1"/>
  <c r="AT40" i="2" s="1"/>
  <c r="AT42" i="2" s="1"/>
  <c r="AV32" i="2"/>
  <c r="AX32" i="2"/>
  <c r="AX37" i="2" s="1"/>
  <c r="AX39" i="2" s="1"/>
  <c r="AX40" i="2" s="1"/>
  <c r="AX42" i="2" s="1"/>
  <c r="Q42" i="2"/>
  <c r="Y32" i="2"/>
  <c r="AC32" i="2"/>
  <c r="AG32" i="2"/>
  <c r="AI32" i="2"/>
  <c r="AM32" i="2"/>
  <c r="AQ32" i="2"/>
  <c r="AS32" i="2"/>
  <c r="AW32" i="2"/>
  <c r="AW37" i="2" s="1"/>
  <c r="AW39" i="2" s="1"/>
  <c r="AW40" i="2" s="1"/>
  <c r="AW42" i="2" s="1"/>
  <c r="BA32" i="2"/>
  <c r="BC32" i="2"/>
  <c r="BC37" i="2" s="1"/>
  <c r="BC39" i="2" s="1"/>
  <c r="BC40" i="2" s="1"/>
  <c r="BC42" i="2" s="1"/>
  <c r="BG32" i="2"/>
  <c r="I40" i="2"/>
  <c r="I42" i="2" s="1"/>
  <c r="BP42" i="2"/>
  <c r="BP44" i="2" s="1"/>
  <c r="O40" i="2"/>
  <c r="O42" i="2" s="1"/>
  <c r="M35" i="2"/>
  <c r="M39" i="2" s="1"/>
  <c r="M40" i="2" s="1"/>
  <c r="J42" i="2"/>
  <c r="L42" i="2"/>
  <c r="N42" i="2"/>
  <c r="P42" i="2"/>
  <c r="T42" i="2"/>
  <c r="BN44" i="2"/>
  <c r="M11" i="2"/>
  <c r="M15" i="2" s="1"/>
  <c r="M23" i="2"/>
  <c r="M32" i="2" s="1"/>
  <c r="AZ39" i="2"/>
  <c r="AZ40" i="2" s="1"/>
  <c r="AZ42" i="2" s="1"/>
  <c r="BM37" i="2"/>
  <c r="BM39" i="2" s="1"/>
  <c r="BM40" i="2" s="1"/>
  <c r="BM42" i="2" s="1"/>
  <c r="BO37" i="2"/>
  <c r="BO39" i="2" s="1"/>
  <c r="BO40" i="2" s="1"/>
  <c r="BO42" i="2" s="1"/>
  <c r="BQ37" i="2"/>
  <c r="BQ39" i="2" s="1"/>
  <c r="BQ40" i="2" s="1"/>
  <c r="BQ42" i="2" s="1"/>
  <c r="D42" i="2"/>
  <c r="BO44" i="2" l="1"/>
  <c r="M20" i="2"/>
  <c r="M42" i="2" s="1"/>
  <c r="BQ44" i="2"/>
  <c r="BM44" i="2"/>
  <c r="BG44" i="2"/>
  <c r="AZ44" i="2"/>
  <c r="AF44" i="2"/>
  <c r="AE44" i="2"/>
  <c r="BG37" i="2"/>
  <c r="BG39" i="2" s="1"/>
  <c r="BG40" i="2" s="1"/>
  <c r="BG42" i="2" s="1"/>
  <c r="AO37" i="2"/>
  <c r="AO39" i="2" s="1"/>
  <c r="AO40" i="2" s="1"/>
  <c r="AO42" i="2" s="1"/>
  <c r="AF37" i="2"/>
  <c r="AF39" i="2" s="1"/>
  <c r="AF40" i="2" s="1"/>
  <c r="AF42" i="2" s="1"/>
  <c r="AB37" i="2"/>
  <c r="AB39" i="2" s="1"/>
  <c r="AB40" i="2" s="1"/>
  <c r="AB42" i="2" s="1"/>
  <c r="BH44" i="2"/>
  <c r="BD44" i="2"/>
  <c r="BA37" i="2"/>
  <c r="BA39" i="2" s="1"/>
  <c r="BA40" i="2" s="1"/>
  <c r="BA42" i="2" s="1"/>
  <c r="AS37" i="2"/>
  <c r="AS39" i="2" s="1"/>
  <c r="AS40" i="2" s="1"/>
  <c r="AS42" i="2" s="1"/>
  <c r="AE37" i="2"/>
  <c r="AE39" i="2" s="1"/>
  <c r="AE40" i="2" s="1"/>
  <c r="AE42" i="2" s="1"/>
  <c r="BC44" i="2"/>
  <c r="AW44" i="2"/>
  <c r="AQ44" i="2"/>
  <c r="AC44" i="2"/>
  <c r="AX44" i="2"/>
  <c r="AT44" i="2"/>
  <c r="Z44" i="2"/>
  <c r="AU44" i="2"/>
  <c r="AK44" i="2"/>
  <c r="AA44" i="2"/>
  <c r="BK37" i="2"/>
  <c r="BK39" i="2" s="1"/>
  <c r="BK40" i="2" s="1"/>
  <c r="BK42" i="2" s="1"/>
  <c r="BI37" i="2"/>
  <c r="BI39" i="2" s="1"/>
  <c r="BI40" i="2" s="1"/>
  <c r="BI42" i="2" s="1"/>
  <c r="BE37" i="2"/>
  <c r="BE39" i="2" s="1"/>
  <c r="BE40" i="2" s="1"/>
  <c r="BE42" i="2" s="1"/>
  <c r="AV37" i="2"/>
  <c r="AV39" i="2" s="1"/>
  <c r="AV40" i="2" s="1"/>
  <c r="AV42" i="2" s="1"/>
  <c r="AQ37" i="2"/>
  <c r="AQ39" i="2" s="1"/>
  <c r="AQ40" i="2" s="1"/>
  <c r="AQ42" i="2" s="1"/>
  <c r="AM37" i="2"/>
  <c r="AM39" i="2" s="1"/>
  <c r="AM40" i="2" s="1"/>
  <c r="AM42" i="2" s="1"/>
  <c r="AI37" i="2"/>
  <c r="AI39" i="2" s="1"/>
  <c r="AI40" i="2" s="1"/>
  <c r="AI42" i="2" s="1"/>
  <c r="AD37" i="2"/>
  <c r="AD39" i="2" s="1"/>
  <c r="AD40" i="2" s="1"/>
  <c r="AD42" i="2" s="1"/>
  <c r="Z37" i="2"/>
  <c r="Z39" i="2" s="1"/>
  <c r="Z40" i="2" s="1"/>
  <c r="Z42" i="2" s="1"/>
  <c r="BJ37" i="2"/>
  <c r="BJ39" i="2" s="1"/>
  <c r="BJ40" i="2" s="1"/>
  <c r="BJ42" i="2" s="1"/>
  <c r="BH37" i="2"/>
  <c r="BH39" i="2" s="1"/>
  <c r="BH40" i="2" s="1"/>
  <c r="BH42" i="2" s="1"/>
  <c r="BF37" i="2"/>
  <c r="BF39" i="2" s="1"/>
  <c r="BF40" i="2" s="1"/>
  <c r="BF42" i="2" s="1"/>
  <c r="BD37" i="2"/>
  <c r="BD39" i="2" s="1"/>
  <c r="BD40" i="2" s="1"/>
  <c r="BD42" i="2" s="1"/>
  <c r="AY37" i="2"/>
  <c r="AY39" i="2" s="1"/>
  <c r="AY40" i="2" s="1"/>
  <c r="AY42" i="2" s="1"/>
  <c r="AU37" i="2"/>
  <c r="AU39" i="2" s="1"/>
  <c r="AU40" i="2" s="1"/>
  <c r="AU42" i="2" s="1"/>
  <c r="AP44" i="2"/>
  <c r="AN44" i="2"/>
  <c r="AL44" i="2"/>
  <c r="AJ44" i="2"/>
  <c r="AG37" i="2"/>
  <c r="AG39" i="2" s="1"/>
  <c r="AG40" i="2" s="1"/>
  <c r="AG42" i="2" s="1"/>
  <c r="AC37" i="2"/>
  <c r="AC39" i="2" s="1"/>
  <c r="AC40" i="2" s="1"/>
  <c r="AC42" i="2" s="1"/>
  <c r="Y37" i="2"/>
  <c r="Y39" i="2" s="1"/>
  <c r="Y40" i="2" s="1"/>
  <c r="Y42" i="2" s="1"/>
  <c r="BI44" i="2" l="1"/>
  <c r="AY44" i="2"/>
  <c r="AG44" i="2"/>
  <c r="AS44" i="2"/>
  <c r="BE44" i="2"/>
  <c r="AD44" i="2"/>
  <c r="AI44" i="2"/>
  <c r="BF44" i="2"/>
  <c r="BJ44" i="2"/>
  <c r="BK44" i="2"/>
  <c r="AO44" i="2"/>
  <c r="AB44" i="2"/>
  <c r="AV44" i="2"/>
  <c r="Y44" i="2"/>
  <c r="AM44" i="2"/>
  <c r="BA44" i="2"/>
</calcChain>
</file>

<file path=xl/sharedStrings.xml><?xml version="1.0" encoding="utf-8"?>
<sst xmlns="http://schemas.openxmlformats.org/spreadsheetml/2006/main" count="258" uniqueCount="166">
  <si>
    <t>Відкритий міжнародний університет розвитку людини "Україна"</t>
  </si>
  <si>
    <t>Інститут економіки та менеджменту</t>
  </si>
  <si>
    <t>"Затверджую"</t>
  </si>
  <si>
    <t xml:space="preserve">  (повне найменування навчально-виховного підрозділу)</t>
  </si>
  <si>
    <t>Затверджено</t>
  </si>
  <si>
    <t>Президент Відкритого</t>
  </si>
  <si>
    <t>рішенням Вченої ради</t>
  </si>
  <si>
    <t>міжнародного університету</t>
  </si>
  <si>
    <t>Н А В Ч А Л Ь Н И Й    П Л А Н</t>
  </si>
  <si>
    <t>Університету "Україна"</t>
  </si>
  <si>
    <t>розвитку людини "Україна"</t>
  </si>
  <si>
    <r>
      <rPr>
        <sz val="12"/>
        <rFont val="Times New Roman"/>
        <family val="1"/>
        <charset val="204"/>
      </rP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магістра</t>
    </r>
  </si>
  <si>
    <t>__________ П.М.Таланчук</t>
  </si>
  <si>
    <t>Від "___"_____ 2016 р.</t>
  </si>
  <si>
    <r>
      <t xml:space="preserve">на основі </t>
    </r>
    <r>
      <rPr>
        <u/>
        <sz val="10"/>
        <rFont val="Times New Roman"/>
        <family val="1"/>
        <charset val="204"/>
      </rPr>
      <t>першого (бакалаврського) рівня</t>
    </r>
  </si>
  <si>
    <t>"___" ________ 2016 р.</t>
  </si>
  <si>
    <t xml:space="preserve">                 (зазначається освітній рівень)</t>
  </si>
  <si>
    <t>протокол № ____</t>
  </si>
  <si>
    <r>
      <t xml:space="preserve">з галузі знань  </t>
    </r>
    <r>
      <rPr>
        <u/>
        <sz val="10"/>
        <rFont val="Times New Roman"/>
        <family val="1"/>
        <charset val="204"/>
      </rPr>
      <t>07 Управління та адміністрування</t>
    </r>
    <r>
      <rPr>
        <sz val="10"/>
        <rFont val="Times New Roman"/>
        <family val="1"/>
        <charset val="204"/>
      </rPr>
      <t xml:space="preserve"> ,</t>
    </r>
  </si>
  <si>
    <t xml:space="preserve">                                                        </t>
  </si>
  <si>
    <r>
      <t xml:space="preserve">спеціальністю  </t>
    </r>
    <r>
      <rPr>
        <u/>
        <sz val="10"/>
        <rFont val="Times New Roman"/>
        <family val="1"/>
        <charset val="204"/>
      </rPr>
      <t>071 Облік і оподаткування</t>
    </r>
    <r>
      <rPr>
        <b/>
        <sz val="10"/>
        <rFont val="Times New Roman"/>
        <family val="1"/>
        <charset val="204"/>
      </rPr>
      <t>,</t>
    </r>
  </si>
  <si>
    <t xml:space="preserve">                                                                                                 </t>
  </si>
  <si>
    <t>спеціалізація___________________________________________________________________</t>
  </si>
  <si>
    <t xml:space="preserve">кваліфікація </t>
  </si>
  <si>
    <t xml:space="preserve">                                                                                     </t>
  </si>
  <si>
    <r>
      <t xml:space="preserve">Форма навчання  </t>
    </r>
    <r>
      <rPr>
        <u/>
        <sz val="10"/>
        <rFont val="Times New Roman"/>
        <family val="1"/>
        <charset val="204"/>
      </rPr>
      <t>денна</t>
    </r>
  </si>
  <si>
    <r>
      <t xml:space="preserve">Строк навчання     </t>
    </r>
    <r>
      <rPr>
        <u/>
        <sz val="10"/>
        <rFont val="Times New Roman"/>
        <family val="1"/>
        <charset val="204"/>
      </rPr>
      <t>1 рік і 5 місяців</t>
    </r>
  </si>
  <si>
    <t>(денна, вечірня, заочна (дистанційна)</t>
  </si>
  <si>
    <t>(роки і місяці)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</si>
  <si>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</si>
  <si>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</si>
  <si>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</si>
  <si>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</si>
  <si>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</si>
  <si>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</si>
  <si>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</si>
  <si>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</si>
  <si>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</si>
  <si>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</si>
  <si>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</si>
  <si>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</si>
  <si>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</si>
  <si>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</si>
  <si>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</si>
  <si>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</si>
  <si>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</si>
  <si>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</si>
  <si>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</si>
  <si>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II</t>
  </si>
  <si>
    <t>Д</t>
  </si>
  <si>
    <t>ДП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</si>
  <si>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Д – виконання дипломного проекту; Е – складання випускового екзамену; ДП – захист дипломного проекту (роботи). </t>
    </r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</si>
  <si>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</si>
  <si>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</si>
  <si>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</si>
  <si>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</si>
  <si>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</si>
  <si>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</si>
  <si>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Виконання дипломного проекту 
(роботи)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</si>
  <si>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</si>
  <si>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</si>
  <si>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</si>
  <si>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</si>
  <si>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</si>
  <si>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</si>
  <si>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</si>
  <si>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
 випускової атестації                                           (іспит, дипломний проект (робота))</t>
  </si>
  <si>
    <t>Педагогічна практика</t>
  </si>
  <si>
    <t>Захист дипломного проекту</t>
  </si>
  <si>
    <t>Переддипломна практика</t>
  </si>
  <si>
    <t>Разом</t>
  </si>
  <si>
    <t>V. ПЛАН НАВЧАЛЬНОГО ПРОЦЕСУ</t>
  </si>
  <si>
    <t>Шифр за ОПП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</si>
  <si>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</si>
  <si>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</si>
  <si>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</si>
  <si>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</si>
  <si>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</si>
  <si>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</si>
  <si>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</si>
  <si>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</si>
  <si>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</si>
  <si>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</si>
  <si>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</si>
  <si>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</si>
  <si>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ІI курс</t>
  </si>
  <si>
    <t xml:space="preserve"> </t>
  </si>
  <si>
    <t>проекти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</si>
  <si>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</si>
  <si>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</si>
  <si>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</si>
  <si>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</si>
  <si>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</si>
  <si>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</si>
  <si>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</si>
  <si>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Іспит</t>
  </si>
  <si>
    <t>Залік</t>
  </si>
  <si>
    <t>Курсовий проект</t>
  </si>
  <si>
    <t>Курсова робота</t>
  </si>
  <si>
    <t>Р  Г  Р</t>
  </si>
  <si>
    <t>кількість тижнів в семестрі</t>
  </si>
  <si>
    <t>І. ЦИКЛ ЗАГАЛЬНОЇ ПІДГОТОВКИ</t>
  </si>
  <si>
    <t>1.1. Обов’язкові навчальні дисципліни</t>
  </si>
  <si>
    <t>1.1.1.</t>
  </si>
  <si>
    <t>Дидактика вищої школи</t>
  </si>
  <si>
    <t>1.1.2.</t>
  </si>
  <si>
    <t>Глобальна економіка</t>
  </si>
  <si>
    <t>1.1.3.</t>
  </si>
  <si>
    <t>Соціальна відповідальність</t>
  </si>
  <si>
    <t>1.1.4.</t>
  </si>
  <si>
    <t>Інноваційний розвиток підприємства</t>
  </si>
  <si>
    <t>Всього за п.1.1.</t>
  </si>
  <si>
    <t>1.2. Дисципліни вільного вибору студентів</t>
  </si>
  <si>
    <t>1.2.1.</t>
  </si>
  <si>
    <t>Сучасні економічні теорії</t>
  </si>
  <si>
    <t>1.2.2.</t>
  </si>
  <si>
    <t>Методологія та організація наукових досліджень</t>
  </si>
  <si>
    <t>Всього за п.1.2.</t>
  </si>
  <si>
    <t>Всього за І циклом</t>
  </si>
  <si>
    <t>ІІ. ЦИКЛ ПРОФЕСІЙНОЇ ПІДГОТОВКИ</t>
  </si>
  <si>
    <t>2.1. Обов’язкові навчальні дисципліни</t>
  </si>
  <si>
    <t>2.1.1.</t>
  </si>
  <si>
    <t>Облік та фінансова звітність за міжнародними стандартами</t>
  </si>
  <si>
    <t>2.1.2.</t>
  </si>
  <si>
    <t>Організація бухгалтерського обліку</t>
  </si>
  <si>
    <t>2.1.3.</t>
  </si>
  <si>
    <t>Бухгалтерський облік в управлінні підприємством</t>
  </si>
  <si>
    <t>2.1.4.</t>
  </si>
  <si>
    <t>Державний фінансовий контроль</t>
  </si>
  <si>
    <t>2.1.5.</t>
  </si>
  <si>
    <t>Управлінські інформаційні  системи в аналізі та аудиті підприємства</t>
  </si>
  <si>
    <t>ПР</t>
  </si>
  <si>
    <t>Магістерська робота</t>
  </si>
  <si>
    <t>Захист магістерської роботи</t>
  </si>
  <si>
    <t>Всього за п.2.1.</t>
  </si>
  <si>
    <t>2.2. Дисципліни вільного вибору студентів</t>
  </si>
  <si>
    <t>2.2.1.</t>
  </si>
  <si>
    <t>Обліково-аналітичне забеспечення економічної безпеки підприємства</t>
  </si>
  <si>
    <t>2.2.2.</t>
  </si>
  <si>
    <t>Комп’ютерний аудит</t>
  </si>
  <si>
    <t>2.2.3.</t>
  </si>
  <si>
    <t>Стратегічний аналіз</t>
  </si>
  <si>
    <t>2.2.4.</t>
  </si>
  <si>
    <t>Консолідація фінансової звітності</t>
  </si>
  <si>
    <t>2.2.5.</t>
  </si>
  <si>
    <t>Моделі і методи прийняття рішень в аналізі та аудиті</t>
  </si>
  <si>
    <t>Всього за п.2.2.</t>
  </si>
  <si>
    <t>Всього за ІІ циклом</t>
  </si>
  <si>
    <t xml:space="preserve">ЗАГАЛЬНА КІЛЬКІСТЬ ГОДИН 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</si>
  <si>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</si>
  <si>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</si>
  <si>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</si>
  <si>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</si>
  <si>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</si>
  <si>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ПОГОДЖЕНО</t>
  </si>
  <si>
    <t>Директор інституту</t>
  </si>
  <si>
    <t>Проректор з навчально-виховної</t>
  </si>
  <si>
    <t xml:space="preserve">______________ </t>
  </si>
  <si>
    <t xml:space="preserve">Голова науково-методичного </t>
  </si>
  <si>
    <t>___________ А.В.Коротєєва</t>
  </si>
  <si>
    <t>"____"  _____________ 2016 р.</t>
  </si>
  <si>
    <t xml:space="preserve">об'єднання з </t>
  </si>
  <si>
    <t>Завідувач кафедри</t>
  </si>
  <si>
    <t>Начальник управління</t>
  </si>
  <si>
    <t>навчально-виховної роботи</t>
  </si>
  <si>
    <t>______________О.А.Веденєєва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</si>
</sst>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1\.0"/>
    <numFmt numFmtId="165" formatCode="\1\.00"/>
    <numFmt numFmtId="166" formatCode="0.0"/>
    <numFmt numFmtId="167" formatCode="\2\.0"/>
    <numFmt numFmtId="168" formatCode="\3\.00"/>
  </numFmts>
  <fonts count="31" x14ac:knownFonts="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 Cyr"/>
      <charset val="204"/>
    </font>
    <font>
      <b/>
      <sz val="9"/>
      <name val="Times New Roman"/>
      <family val="1"/>
      <charset val="204"/>
    </font>
    <font>
      <b/>
      <sz val="11"/>
      <color rgb="FF000066"/>
      <name val="Times New Roman"/>
      <family val="1"/>
      <charset val="204"/>
    </font>
    <font>
      <sz val="11"/>
      <color rgb="FF000066"/>
      <name val="Times New Roman"/>
      <family val="1"/>
      <charset val="204"/>
    </font>
    <font>
      <sz val="11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3" tint="-0.499984740745262"/>
      <name val="Times New Roman Cyr"/>
      <family val="1"/>
      <charset val="204"/>
    </font>
    <font>
      <b/>
      <sz val="11"/>
      <color rgb="FF003300"/>
      <name val="Times New Roman"/>
      <family val="1"/>
      <charset val="204"/>
    </font>
    <font>
      <sz val="11"/>
      <color rgb="FF003300"/>
      <name val="Times New Roman"/>
      <family val="1"/>
      <charset val="204"/>
    </font>
    <font>
      <sz val="11"/>
      <color indexed="56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b/>
      <sz val="11"/>
      <color indexed="56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3" tint="-0.249977111117893"/>
      <name val="Times New Roman Cyr"/>
      <family val="1"/>
      <charset val="204"/>
    </font>
    <font>
      <b/>
      <sz val="12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6" tint="0.79998168889431442"/>
      </right>
      <top style="medium">
        <color indexed="64"/>
      </top>
      <bottom style="thin">
        <color indexed="64"/>
      </bottom>
      <diagonal/>
    </border>
    <border>
      <left style="thin">
        <color theme="6" tint="0.79998168889431442"/>
      </left>
      <right style="thin">
        <color theme="6" tint="0.79998168889431442"/>
      </right>
      <top style="medium">
        <color indexed="64"/>
      </top>
      <bottom style="thin">
        <color indexed="64"/>
      </bottom>
      <diagonal/>
    </border>
    <border>
      <left style="thin">
        <color theme="6" tint="0.7999816888943144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6" tint="0.79998168889431442"/>
      </right>
      <top style="thin">
        <color indexed="64"/>
      </top>
      <bottom style="thin">
        <color indexed="64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indexed="64"/>
      </top>
      <bottom style="thin">
        <color indexed="64"/>
      </bottom>
      <diagonal/>
    </border>
    <border>
      <left style="thin">
        <color theme="6" tint="0.7999816888943144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6" tint="0.79998168889431442"/>
      </right>
      <top style="thin">
        <color indexed="64"/>
      </top>
      <bottom style="medium">
        <color indexed="64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indexed="64"/>
      </top>
      <bottom style="medium">
        <color indexed="64"/>
      </bottom>
      <diagonal/>
    </border>
    <border>
      <left style="thin">
        <color theme="6" tint="0.7999816888943144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2" fillId="0" borderId="0" xfId="0" applyFont="1" applyBorder="1"/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7" fillId="0" borderId="0" xfId="0" applyFont="1"/>
    <xf numFmtId="0" fontId="9" fillId="0" borderId="0" xfId="0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/>
    <xf numFmtId="0" fontId="14" fillId="0" borderId="10" xfId="0" applyFont="1" applyBorder="1" applyAlignment="1">
      <alignment horizontal="center" vertical="center" textRotation="90" wrapText="1"/>
    </xf>
    <xf numFmtId="0" fontId="14" fillId="0" borderId="11" xfId="0" applyFont="1" applyBorder="1" applyAlignment="1">
      <alignment horizontal="centerContinuous"/>
    </xf>
    <xf numFmtId="0" fontId="14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Continuous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Continuous"/>
    </xf>
    <xf numFmtId="0" fontId="2" fillId="0" borderId="19" xfId="0" applyFont="1" applyBorder="1" applyAlignment="1">
      <alignment horizontal="center" shrinkToFit="1"/>
    </xf>
    <xf numFmtId="0" fontId="2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7" fillId="0" borderId="16" xfId="0" applyFont="1" applyBorder="1" applyAlignment="1"/>
    <xf numFmtId="0" fontId="2" fillId="0" borderId="16" xfId="0" applyFont="1" applyBorder="1" applyAlignment="1"/>
    <xf numFmtId="0" fontId="2" fillId="0" borderId="20" xfId="0" applyFont="1" applyBorder="1" applyAlignment="1"/>
    <xf numFmtId="0" fontId="1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/>
    <xf numFmtId="0" fontId="14" fillId="0" borderId="15" xfId="0" applyFont="1" applyBorder="1" applyAlignment="1">
      <alignment horizontal="center" vertical="center" textRotation="90" wrapText="1"/>
    </xf>
    <xf numFmtId="0" fontId="14" fillId="0" borderId="21" xfId="0" applyFont="1" applyBorder="1" applyAlignment="1">
      <alignment horizontal="center" vertical="center" textRotation="90" wrapText="1"/>
    </xf>
    <xf numFmtId="0" fontId="14" fillId="0" borderId="21" xfId="0" applyFont="1" applyBorder="1" applyAlignment="1">
      <alignment horizontal="center" vertical="center" textRotation="90"/>
    </xf>
    <xf numFmtId="0" fontId="14" fillId="0" borderId="17" xfId="0" applyFont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center" vertical="center" textRotation="90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textRotation="90"/>
    </xf>
    <xf numFmtId="0" fontId="14" fillId="0" borderId="5" xfId="0" applyFont="1" applyBorder="1" applyAlignment="1">
      <alignment horizontal="center" vertical="center" textRotation="90"/>
    </xf>
    <xf numFmtId="0" fontId="14" fillId="0" borderId="23" xfId="0" applyFont="1" applyBorder="1" applyAlignment="1">
      <alignment horizontal="center" vertical="center" textRotation="90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3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9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textRotation="90"/>
    </xf>
    <xf numFmtId="0" fontId="2" fillId="0" borderId="4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 textRotation="90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45" xfId="0" applyFont="1" applyBorder="1" applyAlignment="1">
      <alignment horizontal="center" vertical="center" textRotation="90"/>
    </xf>
    <xf numFmtId="0" fontId="2" fillId="0" borderId="52" xfId="0" applyFont="1" applyBorder="1" applyAlignment="1">
      <alignment horizontal="center" vertical="center" textRotation="90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46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textRotation="90"/>
    </xf>
    <xf numFmtId="0" fontId="2" fillId="0" borderId="45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57" xfId="0" applyFont="1" applyBorder="1" applyAlignment="1">
      <alignment horizontal="center" vertical="center" textRotation="90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60" xfId="0" applyFont="1" applyBorder="1" applyAlignment="1">
      <alignment horizontal="center" vertical="center" textRotation="90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8" xfId="0" applyFont="1" applyFill="1" applyBorder="1" applyAlignment="1">
      <alignment horizontal="centerContinuous"/>
    </xf>
    <xf numFmtId="0" fontId="5" fillId="2" borderId="11" xfId="0" applyFont="1" applyFill="1" applyBorder="1" applyAlignment="1">
      <alignment horizontal="centerContinuous"/>
    </xf>
    <xf numFmtId="0" fontId="5" fillId="2" borderId="11" xfId="0" applyFont="1" applyFill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164" fontId="19" fillId="0" borderId="18" xfId="0" applyNumberFormat="1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>
      <alignment horizontal="left"/>
    </xf>
    <xf numFmtId="0" fontId="18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49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</xf>
    <xf numFmtId="0" fontId="18" fillId="3" borderId="11" xfId="0" applyFont="1" applyFill="1" applyBorder="1" applyAlignment="1" applyProtection="1">
      <alignment horizontal="center" vertical="center"/>
      <protection locked="0"/>
    </xf>
    <xf numFmtId="0" fontId="19" fillId="3" borderId="11" xfId="0" applyFont="1" applyFill="1" applyBorder="1" applyAlignment="1" applyProtection="1">
      <alignment horizontal="center" vertical="center"/>
      <protection locked="0"/>
    </xf>
    <xf numFmtId="0" fontId="19" fillId="3" borderId="29" xfId="0" applyFont="1" applyFill="1" applyBorder="1" applyAlignment="1" applyProtection="1">
      <alignment horizontal="center" vertical="center"/>
      <protection locked="0"/>
    </xf>
    <xf numFmtId="0" fontId="19" fillId="0" borderId="49" xfId="0" applyFont="1" applyBorder="1" applyAlignment="1" applyProtection="1">
      <alignment horizontal="center" vertical="center"/>
      <protection locked="0"/>
    </xf>
    <xf numFmtId="0" fontId="19" fillId="4" borderId="19" xfId="0" applyFont="1" applyFill="1" applyBorder="1" applyAlignment="1" applyProtection="1">
      <alignment horizontal="center" vertical="center"/>
      <protection locked="0"/>
    </xf>
    <xf numFmtId="0" fontId="19" fillId="4" borderId="11" xfId="0" applyFont="1" applyFill="1" applyBorder="1" applyAlignment="1" applyProtection="1">
      <alignment horizontal="center" vertical="center"/>
      <protection locked="0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0" fontId="18" fillId="0" borderId="11" xfId="0" applyFont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21" fillId="0" borderId="0" xfId="0" applyFont="1"/>
    <xf numFmtId="2" fontId="22" fillId="0" borderId="16" xfId="0" applyNumberFormat="1" applyFont="1" applyFill="1" applyBorder="1" applyAlignment="1" applyProtection="1">
      <alignment horizontal="left"/>
      <protection locked="0"/>
    </xf>
    <xf numFmtId="0" fontId="18" fillId="0" borderId="11" xfId="0" applyFont="1" applyFill="1" applyBorder="1" applyAlignment="1">
      <alignment horizontal="center" vertical="center"/>
    </xf>
    <xf numFmtId="49" fontId="22" fillId="0" borderId="11" xfId="0" applyNumberFormat="1" applyFont="1" applyFill="1" applyBorder="1" applyAlignment="1" applyProtection="1"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1" fontId="19" fillId="3" borderId="11" xfId="0" applyNumberFormat="1" applyFont="1" applyFill="1" applyBorder="1" applyAlignment="1" applyProtection="1">
      <alignment horizontal="center" vertical="center"/>
      <protection locked="0"/>
    </xf>
    <xf numFmtId="1" fontId="19" fillId="3" borderId="29" xfId="0" applyNumberFormat="1" applyFont="1" applyFill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4" borderId="11" xfId="0" applyFont="1" applyFill="1" applyBorder="1" applyAlignment="1" applyProtection="1">
      <alignment horizontal="center"/>
      <protection locked="0"/>
    </xf>
    <xf numFmtId="0" fontId="19" fillId="0" borderId="11" xfId="0" applyFont="1" applyBorder="1"/>
    <xf numFmtId="1" fontId="19" fillId="0" borderId="11" xfId="0" applyNumberFormat="1" applyFont="1" applyBorder="1" applyAlignment="1" applyProtection="1">
      <alignment horizontal="center" vertical="center"/>
      <protection hidden="1"/>
    </xf>
    <xf numFmtId="1" fontId="19" fillId="0" borderId="12" xfId="0" applyNumberFormat="1" applyFont="1" applyBorder="1" applyAlignment="1" applyProtection="1">
      <alignment horizontal="center" vertical="center"/>
      <protection hidden="1"/>
    </xf>
    <xf numFmtId="49" fontId="22" fillId="0" borderId="11" xfId="0" applyNumberFormat="1" applyFont="1" applyFill="1" applyBorder="1" applyAlignment="1" applyProtection="1">
      <alignment wrapText="1"/>
      <protection locked="0"/>
    </xf>
    <xf numFmtId="165" fontId="18" fillId="5" borderId="18" xfId="0" applyNumberFormat="1" applyFont="1" applyFill="1" applyBorder="1" applyAlignment="1">
      <alignment horizontal="center"/>
    </xf>
    <xf numFmtId="0" fontId="18" fillId="5" borderId="11" xfId="0" applyFont="1" applyFill="1" applyBorder="1" applyAlignment="1" applyProtection="1">
      <alignment horizontal="right" vertical="center" wrapText="1"/>
      <protection locked="0"/>
    </xf>
    <xf numFmtId="0" fontId="18" fillId="5" borderId="11" xfId="0" applyFont="1" applyFill="1" applyBorder="1" applyAlignment="1">
      <alignment horizontal="center"/>
    </xf>
    <xf numFmtId="0" fontId="18" fillId="5" borderId="29" xfId="0" applyFont="1" applyFill="1" applyBorder="1" applyAlignment="1">
      <alignment horizontal="center"/>
    </xf>
    <xf numFmtId="1" fontId="18" fillId="5" borderId="49" xfId="0" applyNumberFormat="1" applyFont="1" applyFill="1" applyBorder="1" applyAlignment="1">
      <alignment horizontal="center"/>
    </xf>
    <xf numFmtId="1" fontId="18" fillId="5" borderId="19" xfId="0" applyNumberFormat="1" applyFont="1" applyFill="1" applyBorder="1" applyAlignment="1">
      <alignment horizontal="center"/>
    </xf>
    <xf numFmtId="1" fontId="18" fillId="5" borderId="11" xfId="0" applyNumberFormat="1" applyFont="1" applyFill="1" applyBorder="1" applyAlignment="1">
      <alignment horizontal="center"/>
    </xf>
    <xf numFmtId="1" fontId="18" fillId="5" borderId="29" xfId="0" applyNumberFormat="1" applyFont="1" applyFill="1" applyBorder="1" applyAlignment="1">
      <alignment horizontal="center"/>
    </xf>
    <xf numFmtId="166" fontId="18" fillId="5" borderId="19" xfId="0" applyNumberFormat="1" applyFont="1" applyFill="1" applyBorder="1" applyAlignment="1">
      <alignment horizontal="center"/>
    </xf>
    <xf numFmtId="166" fontId="18" fillId="5" borderId="11" xfId="0" applyNumberFormat="1" applyFont="1" applyFill="1" applyBorder="1" applyAlignment="1">
      <alignment horizontal="center"/>
    </xf>
    <xf numFmtId="1" fontId="18" fillId="5" borderId="12" xfId="0" applyNumberFormat="1" applyFont="1" applyFill="1" applyBorder="1" applyAlignment="1">
      <alignment horizontal="center"/>
    </xf>
    <xf numFmtId="49" fontId="23" fillId="0" borderId="18" xfId="0" applyNumberFormat="1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1" fillId="0" borderId="11" xfId="0" applyFont="1" applyBorder="1"/>
    <xf numFmtId="1" fontId="25" fillId="0" borderId="11" xfId="0" applyNumberFormat="1" applyFont="1" applyBorder="1" applyAlignment="1" applyProtection="1">
      <alignment horizontal="center" vertical="center"/>
      <protection hidden="1"/>
    </xf>
    <xf numFmtId="1" fontId="25" fillId="0" borderId="12" xfId="0" applyNumberFormat="1" applyFont="1" applyBorder="1" applyAlignment="1" applyProtection="1">
      <alignment horizontal="center" vertical="center"/>
      <protection hidden="1"/>
    </xf>
    <xf numFmtId="2" fontId="24" fillId="0" borderId="18" xfId="0" applyNumberFormat="1" applyFont="1" applyBorder="1" applyAlignment="1" applyProtection="1">
      <alignment horizontal="center" vertical="center" wrapText="1"/>
      <protection locked="0"/>
    </xf>
    <xf numFmtId="1" fontId="26" fillId="0" borderId="11" xfId="0" applyNumberFormat="1" applyFont="1" applyFill="1" applyBorder="1" applyAlignment="1" applyProtection="1">
      <alignment horizontal="left" vertical="center"/>
      <protection locked="0"/>
    </xf>
    <xf numFmtId="0" fontId="24" fillId="0" borderId="11" xfId="0" applyFont="1" applyFill="1" applyBorder="1" applyAlignment="1" applyProtection="1">
      <alignment horizontal="center" vertical="center" wrapText="1"/>
      <protection locked="0"/>
    </xf>
    <xf numFmtId="0" fontId="24" fillId="0" borderId="29" xfId="0" applyFont="1" applyFill="1" applyBorder="1" applyAlignment="1" applyProtection="1">
      <alignment horizontal="center" vertical="center" wrapText="1"/>
      <protection locked="0"/>
    </xf>
    <xf numFmtId="0" fontId="23" fillId="0" borderId="49" xfId="0" applyFont="1" applyFill="1" applyBorder="1" applyAlignment="1" applyProtection="1">
      <alignment horizontal="center" vertical="center" wrapText="1"/>
      <protection locked="0"/>
    </xf>
    <xf numFmtId="1" fontId="24" fillId="0" borderId="19" xfId="0" applyNumberFormat="1" applyFont="1" applyBorder="1" applyAlignment="1">
      <alignment horizontal="center" vertical="center"/>
    </xf>
    <xf numFmtId="0" fontId="23" fillId="3" borderId="11" xfId="0" applyFont="1" applyFill="1" applyBorder="1" applyAlignment="1" applyProtection="1">
      <alignment horizontal="center" vertical="center" wrapText="1"/>
    </xf>
    <xf numFmtId="0" fontId="24" fillId="3" borderId="11" xfId="0" applyFont="1" applyFill="1" applyBorder="1" applyAlignment="1" applyProtection="1">
      <alignment horizontal="center" vertical="center" wrapText="1"/>
      <protection locked="0"/>
    </xf>
    <xf numFmtId="0" fontId="24" fillId="3" borderId="29" xfId="0" applyFont="1" applyFill="1" applyBorder="1" applyAlignment="1" applyProtection="1">
      <alignment horizontal="center" vertical="center" wrapText="1"/>
      <protection locked="0"/>
    </xf>
    <xf numFmtId="1" fontId="24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19" xfId="0" applyFont="1" applyFill="1" applyBorder="1" applyAlignment="1" applyProtection="1">
      <alignment horizontal="center" vertical="center" wrapText="1"/>
      <protection locked="0"/>
    </xf>
    <xf numFmtId="0" fontId="24" fillId="4" borderId="11" xfId="0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Fill="1" applyBorder="1" applyAlignment="1" applyProtection="1">
      <alignment vertical="center" wrapText="1"/>
      <protection locked="0"/>
    </xf>
    <xf numFmtId="0" fontId="24" fillId="4" borderId="11" xfId="0" applyFont="1" applyFill="1" applyBorder="1" applyAlignment="1" applyProtection="1">
      <alignment vertical="center" wrapText="1"/>
      <protection locked="0"/>
    </xf>
    <xf numFmtId="0" fontId="26" fillId="0" borderId="11" xfId="0" applyFont="1" applyFill="1" applyBorder="1" applyAlignment="1" applyProtection="1">
      <alignment horizontal="left" vertical="center" wrapText="1"/>
      <protection locked="0"/>
    </xf>
    <xf numFmtId="165" fontId="23" fillId="6" borderId="18" xfId="0" applyNumberFormat="1" applyFont="1" applyFill="1" applyBorder="1" applyAlignment="1">
      <alignment horizontal="center"/>
    </xf>
    <xf numFmtId="0" fontId="23" fillId="6" borderId="11" xfId="0" applyFont="1" applyFill="1" applyBorder="1" applyAlignment="1" applyProtection="1">
      <alignment horizontal="right" vertical="center" wrapText="1"/>
      <protection locked="0"/>
    </xf>
    <xf numFmtId="0" fontId="23" fillId="6" borderId="11" xfId="0" applyFont="1" applyFill="1" applyBorder="1" applyAlignment="1">
      <alignment horizontal="center"/>
    </xf>
    <xf numFmtId="0" fontId="23" fillId="6" borderId="29" xfId="0" applyFont="1" applyFill="1" applyBorder="1" applyAlignment="1">
      <alignment horizontal="center"/>
    </xf>
    <xf numFmtId="1" fontId="23" fillId="6" borderId="49" xfId="0" applyNumberFormat="1" applyFont="1" applyFill="1" applyBorder="1" applyAlignment="1">
      <alignment horizontal="center"/>
    </xf>
    <xf numFmtId="1" fontId="23" fillId="6" borderId="19" xfId="0" applyNumberFormat="1" applyFont="1" applyFill="1" applyBorder="1" applyAlignment="1">
      <alignment horizontal="center"/>
    </xf>
    <xf numFmtId="1" fontId="23" fillId="6" borderId="11" xfId="0" applyNumberFormat="1" applyFont="1" applyFill="1" applyBorder="1" applyAlignment="1">
      <alignment horizontal="center"/>
    </xf>
    <xf numFmtId="1" fontId="23" fillId="6" borderId="29" xfId="0" applyNumberFormat="1" applyFont="1" applyFill="1" applyBorder="1" applyAlignment="1">
      <alignment horizontal="center"/>
    </xf>
    <xf numFmtId="166" fontId="23" fillId="6" borderId="19" xfId="0" applyNumberFormat="1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/>
    </xf>
    <xf numFmtId="165" fontId="13" fillId="7" borderId="18" xfId="0" applyNumberFormat="1" applyFont="1" applyFill="1" applyBorder="1" applyAlignment="1">
      <alignment horizontal="center"/>
    </xf>
    <xf numFmtId="0" fontId="13" fillId="7" borderId="11" xfId="0" applyFont="1" applyFill="1" applyBorder="1" applyAlignment="1">
      <alignment horizontal="center"/>
    </xf>
    <xf numFmtId="0" fontId="13" fillId="7" borderId="29" xfId="0" applyFont="1" applyFill="1" applyBorder="1" applyAlignment="1">
      <alignment horizontal="center"/>
    </xf>
    <xf numFmtId="1" fontId="13" fillId="7" borderId="49" xfId="0" applyNumberFormat="1" applyFont="1" applyFill="1" applyBorder="1" applyAlignment="1">
      <alignment horizontal="center"/>
    </xf>
    <xf numFmtId="1" fontId="13" fillId="7" borderId="19" xfId="0" applyNumberFormat="1" applyFont="1" applyFill="1" applyBorder="1" applyAlignment="1">
      <alignment horizontal="center"/>
    </xf>
    <xf numFmtId="1" fontId="13" fillId="7" borderId="11" xfId="0" applyNumberFormat="1" applyFont="1" applyFill="1" applyBorder="1" applyAlignment="1">
      <alignment horizontal="center"/>
    </xf>
    <xf numFmtId="1" fontId="13" fillId="7" borderId="29" xfId="0" applyNumberFormat="1" applyFont="1" applyFill="1" applyBorder="1" applyAlignment="1">
      <alignment horizontal="center"/>
    </xf>
    <xf numFmtId="166" fontId="13" fillId="7" borderId="19" xfId="0" applyNumberFormat="1" applyFont="1" applyFill="1" applyBorder="1" applyAlignment="1">
      <alignment horizontal="center" vertical="center"/>
    </xf>
    <xf numFmtId="166" fontId="13" fillId="7" borderId="11" xfId="0" applyNumberFormat="1" applyFont="1" applyFill="1" applyBorder="1" applyAlignment="1">
      <alignment horizontal="center" vertical="center"/>
    </xf>
    <xf numFmtId="166" fontId="27" fillId="7" borderId="11" xfId="0" applyNumberFormat="1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21" fillId="0" borderId="12" xfId="0" applyFont="1" applyBorder="1"/>
    <xf numFmtId="167" fontId="19" fillId="0" borderId="18" xfId="0" applyNumberFormat="1" applyFont="1" applyBorder="1" applyAlignment="1" applyProtection="1">
      <alignment horizontal="center" vertical="center"/>
      <protection locked="0"/>
    </xf>
    <xf numFmtId="0" fontId="28" fillId="0" borderId="11" xfId="0" applyFont="1" applyBorder="1" applyAlignment="1">
      <alignment wrapText="1"/>
    </xf>
    <xf numFmtId="0" fontId="19" fillId="0" borderId="11" xfId="0" applyNumberFormat="1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1" fontId="19" fillId="0" borderId="19" xfId="0" applyNumberFormat="1" applyFont="1" applyBorder="1" applyAlignment="1">
      <alignment horizontal="center" vertical="center"/>
    </xf>
    <xf numFmtId="1" fontId="18" fillId="3" borderId="11" xfId="0" applyNumberFormat="1" applyFont="1" applyFill="1" applyBorder="1" applyAlignment="1">
      <alignment horizontal="center" vertical="center"/>
    </xf>
    <xf numFmtId="1" fontId="19" fillId="3" borderId="11" xfId="0" applyNumberFormat="1" applyFont="1" applyFill="1" applyBorder="1" applyAlignment="1">
      <alignment horizontal="center" vertical="center"/>
    </xf>
    <xf numFmtId="1" fontId="19" fillId="3" borderId="29" xfId="0" applyNumberFormat="1" applyFont="1" applyFill="1" applyBorder="1" applyAlignment="1">
      <alignment horizontal="center" vertical="center"/>
    </xf>
    <xf numFmtId="1" fontId="19" fillId="0" borderId="49" xfId="0" applyNumberFormat="1" applyFont="1" applyBorder="1" applyAlignment="1" applyProtection="1">
      <alignment horizontal="center" vertical="center"/>
      <protection locked="0"/>
    </xf>
    <xf numFmtId="0" fontId="20" fillId="4" borderId="19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/>
    </xf>
    <xf numFmtId="0" fontId="19" fillId="4" borderId="11" xfId="0" applyFont="1" applyFill="1" applyBorder="1" applyAlignment="1">
      <alignment horizontal="center"/>
    </xf>
    <xf numFmtId="0" fontId="28" fillId="8" borderId="11" xfId="0" applyFont="1" applyFill="1" applyBorder="1" applyAlignment="1">
      <alignment horizontal="left"/>
    </xf>
    <xf numFmtId="49" fontId="28" fillId="0" borderId="11" xfId="0" applyNumberFormat="1" applyFont="1" applyBorder="1" applyAlignment="1">
      <alignment wrapText="1"/>
    </xf>
    <xf numFmtId="0" fontId="28" fillId="0" borderId="11" xfId="0" applyFont="1" applyBorder="1" applyAlignment="1">
      <alignment horizontal="left"/>
    </xf>
    <xf numFmtId="0" fontId="19" fillId="4" borderId="19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49" fontId="29" fillId="0" borderId="11" xfId="0" applyNumberFormat="1" applyFont="1" applyFill="1" applyBorder="1" applyAlignment="1" applyProtection="1">
      <alignment horizontal="left"/>
      <protection locked="0"/>
    </xf>
    <xf numFmtId="0" fontId="18" fillId="0" borderId="11" xfId="0" applyFont="1" applyBorder="1" applyAlignment="1">
      <alignment horizontal="left" vertical="center"/>
    </xf>
    <xf numFmtId="0" fontId="18" fillId="0" borderId="49" xfId="0" applyFont="1" applyBorder="1" applyAlignment="1" applyProtection="1">
      <alignment horizontal="center" vertical="center" wrapText="1"/>
      <protection locked="0"/>
    </xf>
    <xf numFmtId="1" fontId="18" fillId="3" borderId="29" xfId="0" applyNumberFormat="1" applyFont="1" applyFill="1" applyBorder="1" applyAlignment="1">
      <alignment horizontal="center" vertical="center"/>
    </xf>
    <xf numFmtId="1" fontId="18" fillId="0" borderId="49" xfId="0" applyNumberFormat="1" applyFont="1" applyBorder="1" applyAlignment="1">
      <alignment horizontal="center" vertical="center"/>
    </xf>
    <xf numFmtId="1" fontId="18" fillId="4" borderId="19" xfId="0" applyNumberFormat="1" applyFont="1" applyFill="1" applyBorder="1" applyAlignment="1">
      <alignment horizontal="center" vertical="center"/>
    </xf>
    <xf numFmtId="1" fontId="18" fillId="4" borderId="11" xfId="0" applyNumberFormat="1" applyFont="1" applyFill="1" applyBorder="1" applyAlignment="1">
      <alignment horizontal="center" vertical="center"/>
    </xf>
    <xf numFmtId="1" fontId="18" fillId="0" borderId="11" xfId="0" applyNumberFormat="1" applyFont="1" applyFill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/>
    </xf>
    <xf numFmtId="1" fontId="18" fillId="4" borderId="11" xfId="0" applyNumberFormat="1" applyFont="1" applyFill="1" applyBorder="1" applyAlignment="1">
      <alignment horizontal="center"/>
    </xf>
    <xf numFmtId="0" fontId="21" fillId="0" borderId="53" xfId="0" applyFont="1" applyBorder="1"/>
    <xf numFmtId="0" fontId="21" fillId="0" borderId="45" xfId="0" applyFont="1" applyBorder="1"/>
    <xf numFmtId="0" fontId="21" fillId="0" borderId="0" xfId="0" applyFont="1" applyBorder="1"/>
    <xf numFmtId="1" fontId="25" fillId="0" borderId="65" xfId="0" applyNumberFormat="1" applyFont="1" applyBorder="1" applyAlignment="1" applyProtection="1">
      <alignment horizontal="center" vertical="center"/>
      <protection hidden="1"/>
    </xf>
    <xf numFmtId="0" fontId="21" fillId="0" borderId="65" xfId="0" applyFont="1" applyBorder="1"/>
    <xf numFmtId="1" fontId="25" fillId="0" borderId="66" xfId="0" applyNumberFormat="1" applyFont="1" applyBorder="1" applyAlignment="1" applyProtection="1">
      <alignment horizontal="center" vertical="center"/>
      <protection hidden="1"/>
    </xf>
    <xf numFmtId="1" fontId="25" fillId="0" borderId="67" xfId="0" applyNumberFormat="1" applyFont="1" applyBorder="1" applyAlignment="1" applyProtection="1">
      <alignment horizontal="center" vertical="center"/>
      <protection hidden="1"/>
    </xf>
    <xf numFmtId="0" fontId="21" fillId="0" borderId="67" xfId="0" applyFont="1" applyBorder="1"/>
    <xf numFmtId="1" fontId="25" fillId="0" borderId="68" xfId="0" applyNumberFormat="1" applyFont="1" applyBorder="1" applyAlignment="1" applyProtection="1">
      <alignment horizontal="center" vertical="center"/>
      <protection hidden="1"/>
    </xf>
    <xf numFmtId="167" fontId="19" fillId="0" borderId="69" xfId="0" applyNumberFormat="1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left" vertical="center"/>
      <protection locked="0"/>
    </xf>
    <xf numFmtId="166" fontId="18" fillId="4" borderId="19" xfId="0" applyNumberFormat="1" applyFont="1" applyFill="1" applyBorder="1" applyAlignment="1">
      <alignment horizontal="center" vertical="center"/>
    </xf>
    <xf numFmtId="166" fontId="18" fillId="4" borderId="11" xfId="0" applyNumberFormat="1" applyFont="1" applyFill="1" applyBorder="1" applyAlignment="1">
      <alignment horizontal="center" vertical="center"/>
    </xf>
    <xf numFmtId="166" fontId="18" fillId="0" borderId="11" xfId="0" applyNumberFormat="1" applyFont="1" applyFill="1" applyBorder="1" applyAlignment="1">
      <alignment horizontal="center" vertical="center"/>
    </xf>
    <xf numFmtId="166" fontId="18" fillId="0" borderId="11" xfId="0" applyNumberFormat="1" applyFont="1" applyBorder="1" applyAlignment="1">
      <alignment horizontal="center"/>
    </xf>
    <xf numFmtId="166" fontId="18" fillId="4" borderId="11" xfId="0" applyNumberFormat="1" applyFont="1" applyFill="1" applyBorder="1" applyAlignment="1">
      <alignment horizontal="center"/>
    </xf>
    <xf numFmtId="1" fontId="25" fillId="0" borderId="70" xfId="0" applyNumberFormat="1" applyFont="1" applyBorder="1" applyAlignment="1" applyProtection="1">
      <alignment horizontal="center" vertical="center"/>
      <protection hidden="1"/>
    </xf>
    <xf numFmtId="0" fontId="21" fillId="0" borderId="70" xfId="0" applyFont="1" applyBorder="1"/>
    <xf numFmtId="1" fontId="25" fillId="0" borderId="71" xfId="0" applyNumberFormat="1" applyFont="1" applyBorder="1" applyAlignment="1" applyProtection="1">
      <alignment horizontal="center" vertical="center"/>
      <protection hidden="1"/>
    </xf>
    <xf numFmtId="0" fontId="28" fillId="0" borderId="19" xfId="0" applyFont="1" applyBorder="1" applyAlignment="1" applyProtection="1">
      <alignment horizontal="left" vertical="center" wrapText="1"/>
      <protection locked="0"/>
    </xf>
    <xf numFmtId="167" fontId="18" fillId="5" borderId="72" xfId="0" applyNumberFormat="1" applyFont="1" applyFill="1" applyBorder="1"/>
    <xf numFmtId="0" fontId="18" fillId="5" borderId="11" xfId="0" applyFont="1" applyFill="1" applyBorder="1" applyAlignment="1">
      <alignment horizontal="center" vertical="center"/>
    </xf>
    <xf numFmtId="0" fontId="18" fillId="5" borderId="29" xfId="0" applyFont="1" applyFill="1" applyBorder="1" applyAlignment="1">
      <alignment horizontal="center" vertical="center"/>
    </xf>
    <xf numFmtId="1" fontId="18" fillId="5" borderId="49" xfId="0" applyNumberFormat="1" applyFont="1" applyFill="1" applyBorder="1" applyAlignment="1">
      <alignment horizontal="center" vertical="center"/>
    </xf>
    <xf numFmtId="1" fontId="18" fillId="5" borderId="19" xfId="0" applyNumberFormat="1" applyFont="1" applyFill="1" applyBorder="1" applyAlignment="1">
      <alignment horizontal="center" vertical="center"/>
    </xf>
    <xf numFmtId="1" fontId="18" fillId="5" borderId="11" xfId="0" applyNumberFormat="1" applyFont="1" applyFill="1" applyBorder="1" applyAlignment="1">
      <alignment horizontal="center" vertical="center"/>
    </xf>
    <xf numFmtId="1" fontId="18" fillId="5" borderId="29" xfId="0" applyNumberFormat="1" applyFont="1" applyFill="1" applyBorder="1" applyAlignment="1">
      <alignment horizontal="center" vertical="center"/>
    </xf>
    <xf numFmtId="166" fontId="18" fillId="5" borderId="19" xfId="0" applyNumberFormat="1" applyFont="1" applyFill="1" applyBorder="1" applyAlignment="1">
      <alignment horizontal="center" vertical="center"/>
    </xf>
    <xf numFmtId="166" fontId="18" fillId="5" borderId="11" xfId="0" applyNumberFormat="1" applyFont="1" applyFill="1" applyBorder="1" applyAlignment="1">
      <alignment horizontal="center" vertical="center"/>
    </xf>
    <xf numFmtId="166" fontId="18" fillId="5" borderId="12" xfId="0" applyNumberFormat="1" applyFont="1" applyFill="1" applyBorder="1" applyAlignment="1">
      <alignment horizontal="center" vertical="center"/>
    </xf>
    <xf numFmtId="0" fontId="23" fillId="0" borderId="18" xfId="0" applyFont="1" applyBorder="1" applyAlignment="1">
      <alignment horizontal="center"/>
    </xf>
    <xf numFmtId="0" fontId="24" fillId="0" borderId="11" xfId="0" applyNumberFormat="1" applyFont="1" applyBorder="1" applyAlignment="1">
      <alignment horizontal="center" vertical="center" shrinkToFit="1"/>
    </xf>
    <xf numFmtId="0" fontId="24" fillId="0" borderId="12" xfId="0" applyNumberFormat="1" applyFont="1" applyBorder="1" applyAlignment="1">
      <alignment horizontal="center" vertical="center" shrinkToFit="1"/>
    </xf>
    <xf numFmtId="167" fontId="24" fillId="0" borderId="18" xfId="0" applyNumberFormat="1" applyFont="1" applyBorder="1" applyAlignment="1" applyProtection="1">
      <alignment horizontal="center" vertical="center"/>
      <protection locked="0"/>
    </xf>
    <xf numFmtId="0" fontId="26" fillId="0" borderId="11" xfId="0" applyFont="1" applyFill="1" applyBorder="1" applyAlignment="1" applyProtection="1">
      <alignment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29" xfId="0" applyFont="1" applyBorder="1" applyAlignment="1" applyProtection="1">
      <alignment horizontal="center" vertical="center" wrapText="1"/>
      <protection locked="0"/>
    </xf>
    <xf numFmtId="0" fontId="23" fillId="0" borderId="49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vertical="center" wrapText="1"/>
      <protection locked="0"/>
    </xf>
    <xf numFmtId="0" fontId="24" fillId="0" borderId="11" xfId="0" applyFont="1" applyBorder="1"/>
    <xf numFmtId="1" fontId="24" fillId="0" borderId="11" xfId="0" applyNumberFormat="1" applyFont="1" applyBorder="1" applyAlignment="1" applyProtection="1">
      <alignment horizontal="center" vertical="center"/>
      <protection hidden="1"/>
    </xf>
    <xf numFmtId="1" fontId="24" fillId="0" borderId="12" xfId="0" applyNumberFormat="1" applyFont="1" applyBorder="1" applyAlignment="1" applyProtection="1">
      <alignment horizontal="center" vertical="center"/>
      <protection hidden="1"/>
    </xf>
    <xf numFmtId="0" fontId="26" fillId="4" borderId="19" xfId="0" applyFont="1" applyFill="1" applyBorder="1" applyAlignment="1" applyProtection="1">
      <alignment horizontal="center" vertical="center" wrapText="1"/>
      <protection locked="0"/>
    </xf>
    <xf numFmtId="0" fontId="26" fillId="0" borderId="11" xfId="0" applyFont="1" applyFill="1" applyBorder="1" applyAlignment="1">
      <alignment horizontal="left" wrapText="1"/>
    </xf>
    <xf numFmtId="167" fontId="23" fillId="6" borderId="18" xfId="0" applyNumberFormat="1" applyFont="1" applyFill="1" applyBorder="1" applyAlignment="1">
      <alignment horizontal="center"/>
    </xf>
    <xf numFmtId="1" fontId="23" fillId="6" borderId="49" xfId="0" applyNumberFormat="1" applyFont="1" applyFill="1" applyBorder="1" applyAlignment="1">
      <alignment horizontal="center" vertical="center"/>
    </xf>
    <xf numFmtId="1" fontId="23" fillId="6" borderId="19" xfId="0" applyNumberFormat="1" applyFont="1" applyFill="1" applyBorder="1" applyAlignment="1">
      <alignment horizontal="center" vertical="center"/>
    </xf>
    <xf numFmtId="1" fontId="23" fillId="6" borderId="11" xfId="0" applyNumberFormat="1" applyFont="1" applyFill="1" applyBorder="1" applyAlignment="1">
      <alignment horizontal="center" vertical="center"/>
    </xf>
    <xf numFmtId="1" fontId="23" fillId="6" borderId="29" xfId="0" applyNumberFormat="1" applyFont="1" applyFill="1" applyBorder="1" applyAlignment="1">
      <alignment horizontal="center" vertical="center"/>
    </xf>
    <xf numFmtId="1" fontId="23" fillId="6" borderId="12" xfId="0" applyNumberFormat="1" applyFont="1" applyFill="1" applyBorder="1" applyAlignment="1">
      <alignment horizontal="center" vertical="center"/>
    </xf>
    <xf numFmtId="165" fontId="13" fillId="7" borderId="34" xfId="0" applyNumberFormat="1" applyFont="1" applyFill="1" applyBorder="1" applyAlignment="1">
      <alignment horizontal="center"/>
    </xf>
    <xf numFmtId="0" fontId="13" fillId="7" borderId="13" xfId="0" applyFont="1" applyFill="1" applyBorder="1" applyAlignment="1">
      <alignment horizontal="center"/>
    </xf>
    <xf numFmtId="0" fontId="13" fillId="7" borderId="37" xfId="0" applyFont="1" applyFill="1" applyBorder="1" applyAlignment="1">
      <alignment horizontal="center"/>
    </xf>
    <xf numFmtId="1" fontId="13" fillId="7" borderId="73" xfId="0" applyNumberFormat="1" applyFont="1" applyFill="1" applyBorder="1" applyAlignment="1">
      <alignment horizontal="center"/>
    </xf>
    <xf numFmtId="1" fontId="13" fillId="7" borderId="36" xfId="0" applyNumberFormat="1" applyFont="1" applyFill="1" applyBorder="1" applyAlignment="1">
      <alignment horizontal="center"/>
    </xf>
    <xf numFmtId="166" fontId="13" fillId="7" borderId="36" xfId="0" applyNumberFormat="1" applyFont="1" applyFill="1" applyBorder="1" applyAlignment="1">
      <alignment horizontal="center" vertical="center"/>
    </xf>
    <xf numFmtId="166" fontId="13" fillId="7" borderId="13" xfId="0" applyNumberFormat="1" applyFont="1" applyFill="1" applyBorder="1" applyAlignment="1">
      <alignment horizontal="center"/>
    </xf>
    <xf numFmtId="0" fontId="21" fillId="0" borderId="36" xfId="0" applyFont="1" applyBorder="1"/>
    <xf numFmtId="0" fontId="21" fillId="0" borderId="13" xfId="0" applyFont="1" applyBorder="1"/>
    <xf numFmtId="1" fontId="25" fillId="0" borderId="13" xfId="0" applyNumberFormat="1" applyFont="1" applyBorder="1" applyAlignment="1" applyProtection="1">
      <alignment horizontal="center" vertical="center"/>
      <protection hidden="1"/>
    </xf>
    <xf numFmtId="1" fontId="25" fillId="0" borderId="14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 applyFill="1" applyBorder="1"/>
    <xf numFmtId="167" fontId="9" fillId="2" borderId="2" xfId="0" applyNumberFormat="1" applyFont="1" applyFill="1" applyBorder="1" applyAlignment="1">
      <alignment horizontal="center" vertical="center"/>
    </xf>
    <xf numFmtId="167" fontId="9" fillId="2" borderId="43" xfId="0" applyNumberFormat="1" applyFont="1" applyFill="1" applyBorder="1" applyAlignment="1">
      <alignment horizontal="center" vertical="center"/>
    </xf>
    <xf numFmtId="167" fontId="9" fillId="2" borderId="74" xfId="0" applyNumberFormat="1" applyFont="1" applyFill="1" applyBorder="1" applyAlignment="1">
      <alignment horizontal="center" vertical="center"/>
    </xf>
    <xf numFmtId="1" fontId="25" fillId="0" borderId="75" xfId="0" applyNumberFormat="1" applyFont="1" applyBorder="1" applyAlignment="1" applyProtection="1">
      <alignment horizontal="center" vertical="center"/>
      <protection hidden="1"/>
    </xf>
    <xf numFmtId="0" fontId="21" fillId="0" borderId="75" xfId="0" applyFont="1" applyBorder="1"/>
    <xf numFmtId="167" fontId="30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right" vertical="center"/>
    </xf>
    <xf numFmtId="1" fontId="9" fillId="9" borderId="76" xfId="0" applyNumberFormat="1" applyFont="1" applyFill="1" applyBorder="1" applyAlignment="1">
      <alignment horizontal="center" vertical="center"/>
    </xf>
    <xf numFmtId="1" fontId="9" fillId="9" borderId="77" xfId="0" applyNumberFormat="1" applyFont="1" applyFill="1" applyBorder="1" applyAlignment="1">
      <alignment horizontal="center" vertical="center"/>
    </xf>
    <xf numFmtId="1" fontId="9" fillId="9" borderId="78" xfId="0" applyNumberFormat="1" applyFont="1" applyFill="1" applyBorder="1" applyAlignment="1">
      <alignment horizontal="center" vertical="center"/>
    </xf>
    <xf numFmtId="1" fontId="9" fillId="9" borderId="79" xfId="0" applyNumberFormat="1" applyFont="1" applyFill="1" applyBorder="1" applyAlignment="1">
      <alignment horizontal="center" vertical="center"/>
    </xf>
    <xf numFmtId="1" fontId="9" fillId="9" borderId="80" xfId="0" applyNumberFormat="1" applyFont="1" applyFill="1" applyBorder="1" applyAlignment="1">
      <alignment horizontal="center" vertical="center"/>
    </xf>
    <xf numFmtId="166" fontId="9" fillId="9" borderId="80" xfId="0" applyNumberFormat="1" applyFont="1" applyFill="1" applyBorder="1" applyAlignment="1">
      <alignment horizontal="center" vertical="center"/>
    </xf>
    <xf numFmtId="166" fontId="9" fillId="9" borderId="77" xfId="0" applyNumberFormat="1" applyFont="1" applyFill="1" applyBorder="1" applyAlignment="1">
      <alignment horizontal="center" vertical="center"/>
    </xf>
    <xf numFmtId="1" fontId="9" fillId="9" borderId="81" xfId="0" applyNumberFormat="1" applyFont="1" applyFill="1" applyBorder="1" applyAlignment="1">
      <alignment horizontal="center" vertical="center"/>
    </xf>
    <xf numFmtId="168" fontId="21" fillId="0" borderId="0" xfId="0" applyNumberFormat="1" applyFont="1" applyBorder="1"/>
    <xf numFmtId="0" fontId="13" fillId="0" borderId="72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1" fontId="13" fillId="4" borderId="16" xfId="0" applyNumberFormat="1" applyFont="1" applyFill="1" applyBorder="1" applyAlignment="1">
      <alignment horizontal="center" vertical="center"/>
    </xf>
    <xf numFmtId="1" fontId="13" fillId="4" borderId="50" xfId="0" applyNumberFormat="1" applyFont="1" applyFill="1" applyBorder="1" applyAlignment="1">
      <alignment horizontal="center" vertical="center"/>
    </xf>
    <xf numFmtId="1" fontId="13" fillId="0" borderId="16" xfId="0" applyNumberFormat="1" applyFont="1" applyFill="1" applyBorder="1" applyAlignment="1">
      <alignment horizontal="center" vertical="center"/>
    </xf>
    <xf numFmtId="1" fontId="13" fillId="0" borderId="16" xfId="0" applyNumberFormat="1" applyFont="1" applyBorder="1" applyAlignment="1">
      <alignment horizontal="center" vertical="center"/>
    </xf>
    <xf numFmtId="1" fontId="13" fillId="4" borderId="82" xfId="0" applyNumberFormat="1" applyFont="1" applyFill="1" applyBorder="1" applyAlignment="1">
      <alignment horizontal="center" vertical="center"/>
    </xf>
    <xf numFmtId="0" fontId="4" fillId="0" borderId="0" xfId="0" applyFont="1"/>
    <xf numFmtId="0" fontId="13" fillId="0" borderId="18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1" fontId="21" fillId="4" borderId="11" xfId="0" applyNumberFormat="1" applyFont="1" applyFill="1" applyBorder="1" applyAlignment="1">
      <alignment horizontal="center"/>
    </xf>
    <xf numFmtId="1" fontId="21" fillId="4" borderId="19" xfId="0" applyNumberFormat="1" applyFont="1" applyFill="1" applyBorder="1" applyAlignment="1">
      <alignment horizontal="center"/>
    </xf>
    <xf numFmtId="1" fontId="21" fillId="0" borderId="11" xfId="0" applyNumberFormat="1" applyFont="1" applyFill="1" applyBorder="1"/>
    <xf numFmtId="1" fontId="21" fillId="0" borderId="11" xfId="0" applyNumberFormat="1" applyFont="1" applyBorder="1"/>
    <xf numFmtId="1" fontId="21" fillId="4" borderId="11" xfId="0" applyNumberFormat="1" applyFont="1" applyFill="1" applyBorder="1"/>
    <xf numFmtId="1" fontId="21" fillId="4" borderId="30" xfId="0" applyNumberFormat="1" applyFont="1" applyFill="1" applyBorder="1"/>
    <xf numFmtId="1" fontId="25" fillId="0" borderId="83" xfId="0" applyNumberFormat="1" applyFont="1" applyBorder="1" applyAlignment="1" applyProtection="1">
      <alignment horizontal="center" vertical="center"/>
      <protection hidden="1"/>
    </xf>
    <xf numFmtId="0" fontId="21" fillId="0" borderId="83" xfId="0" applyFont="1" applyBorder="1"/>
    <xf numFmtId="1" fontId="21" fillId="4" borderId="53" xfId="0" applyNumberFormat="1" applyFont="1" applyFill="1" applyBorder="1" applyAlignment="1">
      <alignment horizontal="center"/>
    </xf>
    <xf numFmtId="1" fontId="21" fillId="0" borderId="45" xfId="0" applyNumberFormat="1" applyFont="1" applyFill="1" applyBorder="1"/>
    <xf numFmtId="1" fontId="21" fillId="0" borderId="45" xfId="0" applyNumberFormat="1" applyFont="1" applyBorder="1"/>
    <xf numFmtId="1" fontId="21" fillId="4" borderId="45" xfId="0" applyNumberFormat="1" applyFont="1" applyFill="1" applyBorder="1"/>
    <xf numFmtId="1" fontId="21" fillId="4" borderId="51" xfId="0" applyNumberFormat="1" applyFont="1" applyFill="1" applyBorder="1"/>
    <xf numFmtId="1" fontId="25" fillId="0" borderId="84" xfId="0" applyNumberFormat="1" applyFont="1" applyBorder="1" applyAlignment="1" applyProtection="1">
      <alignment horizontal="center" vertical="center"/>
      <protection hidden="1"/>
    </xf>
    <xf numFmtId="0" fontId="21" fillId="0" borderId="84" xfId="0" applyFont="1" applyBorder="1"/>
    <xf numFmtId="1" fontId="21" fillId="4" borderId="19" xfId="0" applyNumberFormat="1" applyFont="1" applyFill="1" applyBorder="1"/>
    <xf numFmtId="0" fontId="21" fillId="0" borderId="28" xfId="0" applyFont="1" applyBorder="1"/>
    <xf numFmtId="1" fontId="25" fillId="0" borderId="28" xfId="0" applyNumberFormat="1" applyFont="1" applyBorder="1" applyAlignment="1" applyProtection="1">
      <alignment horizontal="center" vertical="center"/>
      <protection hidden="1"/>
    </xf>
    <xf numFmtId="0" fontId="13" fillId="0" borderId="39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21" fillId="4" borderId="13" xfId="0" applyFont="1" applyFill="1" applyBorder="1" applyAlignment="1">
      <alignment horizontal="center"/>
    </xf>
    <xf numFmtId="0" fontId="21" fillId="4" borderId="13" xfId="0" applyFont="1" applyFill="1" applyBorder="1"/>
    <xf numFmtId="0" fontId="21" fillId="0" borderId="13" xfId="0" applyFont="1" applyFill="1" applyBorder="1"/>
    <xf numFmtId="0" fontId="21" fillId="4" borderId="14" xfId="0" applyFont="1" applyFill="1" applyBorder="1"/>
    <xf numFmtId="1" fontId="25" fillId="0" borderId="0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/>
    <xf numFmtId="0" fontId="21" fillId="0" borderId="0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2"/>
  <sheetViews>
    <sheetView tabSelected="1" view="pageBreakPreview" zoomScale="60" zoomScaleNormal="100" workbookViewId="0">
      <selection activeCell="BM62" sqref="BM62"/>
    </sheetView>
  </sheetViews>
  <sheetFormatPr defaultRowHeight="12.75" x14ac:dyDescent="0.2"/>
  <cols>
    <col min="1" max="1" width="6.85546875" style="9" customWidth="1"/>
    <col min="2" max="53" width="2.5703125" style="9" customWidth="1"/>
    <col min="54" max="54" width="0.140625" style="9" customWidth="1"/>
    <col min="55" max="57" width="9.140625" style="9" hidden="1" customWidth="1"/>
    <col min="58" max="58" width="2.7109375" style="9" customWidth="1"/>
    <col min="59" max="256" width="9.140625" style="9"/>
    <col min="257" max="257" width="6.85546875" style="9" customWidth="1"/>
    <col min="258" max="309" width="2.5703125" style="9" customWidth="1"/>
    <col min="310" max="310" width="0.140625" style="9" customWidth="1"/>
    <col min="311" max="313" width="0" style="9" hidden="1" customWidth="1"/>
    <col min="314" max="314" width="2.7109375" style="9" customWidth="1"/>
    <col min="315" max="512" width="9.140625" style="9"/>
    <col min="513" max="513" width="6.85546875" style="9" customWidth="1"/>
    <col min="514" max="565" width="2.5703125" style="9" customWidth="1"/>
    <col min="566" max="566" width="0.140625" style="9" customWidth="1"/>
    <col min="567" max="569" width="0" style="9" hidden="1" customWidth="1"/>
    <col min="570" max="570" width="2.7109375" style="9" customWidth="1"/>
    <col min="571" max="768" width="9.140625" style="9"/>
    <col min="769" max="769" width="6.85546875" style="9" customWidth="1"/>
    <col min="770" max="821" width="2.5703125" style="9" customWidth="1"/>
    <col min="822" max="822" width="0.140625" style="9" customWidth="1"/>
    <col min="823" max="825" width="0" style="9" hidden="1" customWidth="1"/>
    <col min="826" max="826" width="2.7109375" style="9" customWidth="1"/>
    <col min="827" max="1024" width="9.140625" style="9"/>
    <col min="1025" max="1025" width="6.85546875" style="9" customWidth="1"/>
    <col min="1026" max="1077" width="2.5703125" style="9" customWidth="1"/>
    <col min="1078" max="1078" width="0.140625" style="9" customWidth="1"/>
    <col min="1079" max="1081" width="0" style="9" hidden="1" customWidth="1"/>
    <col min="1082" max="1082" width="2.7109375" style="9" customWidth="1"/>
    <col min="1083" max="1280" width="9.140625" style="9"/>
    <col min="1281" max="1281" width="6.85546875" style="9" customWidth="1"/>
    <col min="1282" max="1333" width="2.5703125" style="9" customWidth="1"/>
    <col min="1334" max="1334" width="0.140625" style="9" customWidth="1"/>
    <col min="1335" max="1337" width="0" style="9" hidden="1" customWidth="1"/>
    <col min="1338" max="1338" width="2.7109375" style="9" customWidth="1"/>
    <col min="1339" max="1536" width="9.140625" style="9"/>
    <col min="1537" max="1537" width="6.85546875" style="9" customWidth="1"/>
    <col min="1538" max="1589" width="2.5703125" style="9" customWidth="1"/>
    <col min="1590" max="1590" width="0.140625" style="9" customWidth="1"/>
    <col min="1591" max="1593" width="0" style="9" hidden="1" customWidth="1"/>
    <col min="1594" max="1594" width="2.7109375" style="9" customWidth="1"/>
    <col min="1595" max="1792" width="9.140625" style="9"/>
    <col min="1793" max="1793" width="6.85546875" style="9" customWidth="1"/>
    <col min="1794" max="1845" width="2.5703125" style="9" customWidth="1"/>
    <col min="1846" max="1846" width="0.140625" style="9" customWidth="1"/>
    <col min="1847" max="1849" width="0" style="9" hidden="1" customWidth="1"/>
    <col min="1850" max="1850" width="2.7109375" style="9" customWidth="1"/>
    <col min="1851" max="2048" width="9.140625" style="9"/>
    <col min="2049" max="2049" width="6.85546875" style="9" customWidth="1"/>
    <col min="2050" max="2101" width="2.5703125" style="9" customWidth="1"/>
    <col min="2102" max="2102" width="0.140625" style="9" customWidth="1"/>
    <col min="2103" max="2105" width="0" style="9" hidden="1" customWidth="1"/>
    <col min="2106" max="2106" width="2.7109375" style="9" customWidth="1"/>
    <col min="2107" max="2304" width="9.140625" style="9"/>
    <col min="2305" max="2305" width="6.85546875" style="9" customWidth="1"/>
    <col min="2306" max="2357" width="2.5703125" style="9" customWidth="1"/>
    <col min="2358" max="2358" width="0.140625" style="9" customWidth="1"/>
    <col min="2359" max="2361" width="0" style="9" hidden="1" customWidth="1"/>
    <col min="2362" max="2362" width="2.7109375" style="9" customWidth="1"/>
    <col min="2363" max="2560" width="9.140625" style="9"/>
    <col min="2561" max="2561" width="6.85546875" style="9" customWidth="1"/>
    <col min="2562" max="2613" width="2.5703125" style="9" customWidth="1"/>
    <col min="2614" max="2614" width="0.140625" style="9" customWidth="1"/>
    <col min="2615" max="2617" width="0" style="9" hidden="1" customWidth="1"/>
    <col min="2618" max="2618" width="2.7109375" style="9" customWidth="1"/>
    <col min="2619" max="2816" width="9.140625" style="9"/>
    <col min="2817" max="2817" width="6.85546875" style="9" customWidth="1"/>
    <col min="2818" max="2869" width="2.5703125" style="9" customWidth="1"/>
    <col min="2870" max="2870" width="0.140625" style="9" customWidth="1"/>
    <col min="2871" max="2873" width="0" style="9" hidden="1" customWidth="1"/>
    <col min="2874" max="2874" width="2.7109375" style="9" customWidth="1"/>
    <col min="2875" max="3072" width="9.140625" style="9"/>
    <col min="3073" max="3073" width="6.85546875" style="9" customWidth="1"/>
    <col min="3074" max="3125" width="2.5703125" style="9" customWidth="1"/>
    <col min="3126" max="3126" width="0.140625" style="9" customWidth="1"/>
    <col min="3127" max="3129" width="0" style="9" hidden="1" customWidth="1"/>
    <col min="3130" max="3130" width="2.7109375" style="9" customWidth="1"/>
    <col min="3131" max="3328" width="9.140625" style="9"/>
    <col min="3329" max="3329" width="6.85546875" style="9" customWidth="1"/>
    <col min="3330" max="3381" width="2.5703125" style="9" customWidth="1"/>
    <col min="3382" max="3382" width="0.140625" style="9" customWidth="1"/>
    <col min="3383" max="3385" width="0" style="9" hidden="1" customWidth="1"/>
    <col min="3386" max="3386" width="2.7109375" style="9" customWidth="1"/>
    <col min="3387" max="3584" width="9.140625" style="9"/>
    <col min="3585" max="3585" width="6.85546875" style="9" customWidth="1"/>
    <col min="3586" max="3637" width="2.5703125" style="9" customWidth="1"/>
    <col min="3638" max="3638" width="0.140625" style="9" customWidth="1"/>
    <col min="3639" max="3641" width="0" style="9" hidden="1" customWidth="1"/>
    <col min="3642" max="3642" width="2.7109375" style="9" customWidth="1"/>
    <col min="3643" max="3840" width="9.140625" style="9"/>
    <col min="3841" max="3841" width="6.85546875" style="9" customWidth="1"/>
    <col min="3842" max="3893" width="2.5703125" style="9" customWidth="1"/>
    <col min="3894" max="3894" width="0.140625" style="9" customWidth="1"/>
    <col min="3895" max="3897" width="0" style="9" hidden="1" customWidth="1"/>
    <col min="3898" max="3898" width="2.7109375" style="9" customWidth="1"/>
    <col min="3899" max="4096" width="9.140625" style="9"/>
    <col min="4097" max="4097" width="6.85546875" style="9" customWidth="1"/>
    <col min="4098" max="4149" width="2.5703125" style="9" customWidth="1"/>
    <col min="4150" max="4150" width="0.140625" style="9" customWidth="1"/>
    <col min="4151" max="4153" width="0" style="9" hidden="1" customWidth="1"/>
    <col min="4154" max="4154" width="2.7109375" style="9" customWidth="1"/>
    <col min="4155" max="4352" width="9.140625" style="9"/>
    <col min="4353" max="4353" width="6.85546875" style="9" customWidth="1"/>
    <col min="4354" max="4405" width="2.5703125" style="9" customWidth="1"/>
    <col min="4406" max="4406" width="0.140625" style="9" customWidth="1"/>
    <col min="4407" max="4409" width="0" style="9" hidden="1" customWidth="1"/>
    <col min="4410" max="4410" width="2.7109375" style="9" customWidth="1"/>
    <col min="4411" max="4608" width="9.140625" style="9"/>
    <col min="4609" max="4609" width="6.85546875" style="9" customWidth="1"/>
    <col min="4610" max="4661" width="2.5703125" style="9" customWidth="1"/>
    <col min="4662" max="4662" width="0.140625" style="9" customWidth="1"/>
    <col min="4663" max="4665" width="0" style="9" hidden="1" customWidth="1"/>
    <col min="4666" max="4666" width="2.7109375" style="9" customWidth="1"/>
    <col min="4667" max="4864" width="9.140625" style="9"/>
    <col min="4865" max="4865" width="6.85546875" style="9" customWidth="1"/>
    <col min="4866" max="4917" width="2.5703125" style="9" customWidth="1"/>
    <col min="4918" max="4918" width="0.140625" style="9" customWidth="1"/>
    <col min="4919" max="4921" width="0" style="9" hidden="1" customWidth="1"/>
    <col min="4922" max="4922" width="2.7109375" style="9" customWidth="1"/>
    <col min="4923" max="5120" width="9.140625" style="9"/>
    <col min="5121" max="5121" width="6.85546875" style="9" customWidth="1"/>
    <col min="5122" max="5173" width="2.5703125" style="9" customWidth="1"/>
    <col min="5174" max="5174" width="0.140625" style="9" customWidth="1"/>
    <col min="5175" max="5177" width="0" style="9" hidden="1" customWidth="1"/>
    <col min="5178" max="5178" width="2.7109375" style="9" customWidth="1"/>
    <col min="5179" max="5376" width="9.140625" style="9"/>
    <col min="5377" max="5377" width="6.85546875" style="9" customWidth="1"/>
    <col min="5378" max="5429" width="2.5703125" style="9" customWidth="1"/>
    <col min="5430" max="5430" width="0.140625" style="9" customWidth="1"/>
    <col min="5431" max="5433" width="0" style="9" hidden="1" customWidth="1"/>
    <col min="5434" max="5434" width="2.7109375" style="9" customWidth="1"/>
    <col min="5435" max="5632" width="9.140625" style="9"/>
    <col min="5633" max="5633" width="6.85546875" style="9" customWidth="1"/>
    <col min="5634" max="5685" width="2.5703125" style="9" customWidth="1"/>
    <col min="5686" max="5686" width="0.140625" style="9" customWidth="1"/>
    <col min="5687" max="5689" width="0" style="9" hidden="1" customWidth="1"/>
    <col min="5690" max="5690" width="2.7109375" style="9" customWidth="1"/>
    <col min="5691" max="5888" width="9.140625" style="9"/>
    <col min="5889" max="5889" width="6.85546875" style="9" customWidth="1"/>
    <col min="5890" max="5941" width="2.5703125" style="9" customWidth="1"/>
    <col min="5942" max="5942" width="0.140625" style="9" customWidth="1"/>
    <col min="5943" max="5945" width="0" style="9" hidden="1" customWidth="1"/>
    <col min="5946" max="5946" width="2.7109375" style="9" customWidth="1"/>
    <col min="5947" max="6144" width="9.140625" style="9"/>
    <col min="6145" max="6145" width="6.85546875" style="9" customWidth="1"/>
    <col min="6146" max="6197" width="2.5703125" style="9" customWidth="1"/>
    <col min="6198" max="6198" width="0.140625" style="9" customWidth="1"/>
    <col min="6199" max="6201" width="0" style="9" hidden="1" customWidth="1"/>
    <col min="6202" max="6202" width="2.7109375" style="9" customWidth="1"/>
    <col min="6203" max="6400" width="9.140625" style="9"/>
    <col min="6401" max="6401" width="6.85546875" style="9" customWidth="1"/>
    <col min="6402" max="6453" width="2.5703125" style="9" customWidth="1"/>
    <col min="6454" max="6454" width="0.140625" style="9" customWidth="1"/>
    <col min="6455" max="6457" width="0" style="9" hidden="1" customWidth="1"/>
    <col min="6458" max="6458" width="2.7109375" style="9" customWidth="1"/>
    <col min="6459" max="6656" width="9.140625" style="9"/>
    <col min="6657" max="6657" width="6.85546875" style="9" customWidth="1"/>
    <col min="6658" max="6709" width="2.5703125" style="9" customWidth="1"/>
    <col min="6710" max="6710" width="0.140625" style="9" customWidth="1"/>
    <col min="6711" max="6713" width="0" style="9" hidden="1" customWidth="1"/>
    <col min="6714" max="6714" width="2.7109375" style="9" customWidth="1"/>
    <col min="6715" max="6912" width="9.140625" style="9"/>
    <col min="6913" max="6913" width="6.85546875" style="9" customWidth="1"/>
    <col min="6914" max="6965" width="2.5703125" style="9" customWidth="1"/>
    <col min="6966" max="6966" width="0.140625" style="9" customWidth="1"/>
    <col min="6967" max="6969" width="0" style="9" hidden="1" customWidth="1"/>
    <col min="6970" max="6970" width="2.7109375" style="9" customWidth="1"/>
    <col min="6971" max="7168" width="9.140625" style="9"/>
    <col min="7169" max="7169" width="6.85546875" style="9" customWidth="1"/>
    <col min="7170" max="7221" width="2.5703125" style="9" customWidth="1"/>
    <col min="7222" max="7222" width="0.140625" style="9" customWidth="1"/>
    <col min="7223" max="7225" width="0" style="9" hidden="1" customWidth="1"/>
    <col min="7226" max="7226" width="2.7109375" style="9" customWidth="1"/>
    <col min="7227" max="7424" width="9.140625" style="9"/>
    <col min="7425" max="7425" width="6.85546875" style="9" customWidth="1"/>
    <col min="7426" max="7477" width="2.5703125" style="9" customWidth="1"/>
    <col min="7478" max="7478" width="0.140625" style="9" customWidth="1"/>
    <col min="7479" max="7481" width="0" style="9" hidden="1" customWidth="1"/>
    <col min="7482" max="7482" width="2.7109375" style="9" customWidth="1"/>
    <col min="7483" max="7680" width="9.140625" style="9"/>
    <col min="7681" max="7681" width="6.85546875" style="9" customWidth="1"/>
    <col min="7682" max="7733" width="2.5703125" style="9" customWidth="1"/>
    <col min="7734" max="7734" width="0.140625" style="9" customWidth="1"/>
    <col min="7735" max="7737" width="0" style="9" hidden="1" customWidth="1"/>
    <col min="7738" max="7738" width="2.7109375" style="9" customWidth="1"/>
    <col min="7739" max="7936" width="9.140625" style="9"/>
    <col min="7937" max="7937" width="6.85546875" style="9" customWidth="1"/>
    <col min="7938" max="7989" width="2.5703125" style="9" customWidth="1"/>
    <col min="7990" max="7990" width="0.140625" style="9" customWidth="1"/>
    <col min="7991" max="7993" width="0" style="9" hidden="1" customWidth="1"/>
    <col min="7994" max="7994" width="2.7109375" style="9" customWidth="1"/>
    <col min="7995" max="8192" width="9.140625" style="9"/>
    <col min="8193" max="8193" width="6.85546875" style="9" customWidth="1"/>
    <col min="8194" max="8245" width="2.5703125" style="9" customWidth="1"/>
    <col min="8246" max="8246" width="0.140625" style="9" customWidth="1"/>
    <col min="8247" max="8249" width="0" style="9" hidden="1" customWidth="1"/>
    <col min="8250" max="8250" width="2.7109375" style="9" customWidth="1"/>
    <col min="8251" max="8448" width="9.140625" style="9"/>
    <col min="8449" max="8449" width="6.85546875" style="9" customWidth="1"/>
    <col min="8450" max="8501" width="2.5703125" style="9" customWidth="1"/>
    <col min="8502" max="8502" width="0.140625" style="9" customWidth="1"/>
    <col min="8503" max="8505" width="0" style="9" hidden="1" customWidth="1"/>
    <col min="8506" max="8506" width="2.7109375" style="9" customWidth="1"/>
    <col min="8507" max="8704" width="9.140625" style="9"/>
    <col min="8705" max="8705" width="6.85546875" style="9" customWidth="1"/>
    <col min="8706" max="8757" width="2.5703125" style="9" customWidth="1"/>
    <col min="8758" max="8758" width="0.140625" style="9" customWidth="1"/>
    <col min="8759" max="8761" width="0" style="9" hidden="1" customWidth="1"/>
    <col min="8762" max="8762" width="2.7109375" style="9" customWidth="1"/>
    <col min="8763" max="8960" width="9.140625" style="9"/>
    <col min="8961" max="8961" width="6.85546875" style="9" customWidth="1"/>
    <col min="8962" max="9013" width="2.5703125" style="9" customWidth="1"/>
    <col min="9014" max="9014" width="0.140625" style="9" customWidth="1"/>
    <col min="9015" max="9017" width="0" style="9" hidden="1" customWidth="1"/>
    <col min="9018" max="9018" width="2.7109375" style="9" customWidth="1"/>
    <col min="9019" max="9216" width="9.140625" style="9"/>
    <col min="9217" max="9217" width="6.85546875" style="9" customWidth="1"/>
    <col min="9218" max="9269" width="2.5703125" style="9" customWidth="1"/>
    <col min="9270" max="9270" width="0.140625" style="9" customWidth="1"/>
    <col min="9271" max="9273" width="0" style="9" hidden="1" customWidth="1"/>
    <col min="9274" max="9274" width="2.7109375" style="9" customWidth="1"/>
    <col min="9275" max="9472" width="9.140625" style="9"/>
    <col min="9473" max="9473" width="6.85546875" style="9" customWidth="1"/>
    <col min="9474" max="9525" width="2.5703125" style="9" customWidth="1"/>
    <col min="9526" max="9526" width="0.140625" style="9" customWidth="1"/>
    <col min="9527" max="9529" width="0" style="9" hidden="1" customWidth="1"/>
    <col min="9530" max="9530" width="2.7109375" style="9" customWidth="1"/>
    <col min="9531" max="9728" width="9.140625" style="9"/>
    <col min="9729" max="9729" width="6.85546875" style="9" customWidth="1"/>
    <col min="9730" max="9781" width="2.5703125" style="9" customWidth="1"/>
    <col min="9782" max="9782" width="0.140625" style="9" customWidth="1"/>
    <col min="9783" max="9785" width="0" style="9" hidden="1" customWidth="1"/>
    <col min="9786" max="9786" width="2.7109375" style="9" customWidth="1"/>
    <col min="9787" max="9984" width="9.140625" style="9"/>
    <col min="9985" max="9985" width="6.85546875" style="9" customWidth="1"/>
    <col min="9986" max="10037" width="2.5703125" style="9" customWidth="1"/>
    <col min="10038" max="10038" width="0.140625" style="9" customWidth="1"/>
    <col min="10039" max="10041" width="0" style="9" hidden="1" customWidth="1"/>
    <col min="10042" max="10042" width="2.7109375" style="9" customWidth="1"/>
    <col min="10043" max="10240" width="9.140625" style="9"/>
    <col min="10241" max="10241" width="6.85546875" style="9" customWidth="1"/>
    <col min="10242" max="10293" width="2.5703125" style="9" customWidth="1"/>
    <col min="10294" max="10294" width="0.140625" style="9" customWidth="1"/>
    <col min="10295" max="10297" width="0" style="9" hidden="1" customWidth="1"/>
    <col min="10298" max="10298" width="2.7109375" style="9" customWidth="1"/>
    <col min="10299" max="10496" width="9.140625" style="9"/>
    <col min="10497" max="10497" width="6.85546875" style="9" customWidth="1"/>
    <col min="10498" max="10549" width="2.5703125" style="9" customWidth="1"/>
    <col min="10550" max="10550" width="0.140625" style="9" customWidth="1"/>
    <col min="10551" max="10553" width="0" style="9" hidden="1" customWidth="1"/>
    <col min="10554" max="10554" width="2.7109375" style="9" customWidth="1"/>
    <col min="10555" max="10752" width="9.140625" style="9"/>
    <col min="10753" max="10753" width="6.85546875" style="9" customWidth="1"/>
    <col min="10754" max="10805" width="2.5703125" style="9" customWidth="1"/>
    <col min="10806" max="10806" width="0.140625" style="9" customWidth="1"/>
    <col min="10807" max="10809" width="0" style="9" hidden="1" customWidth="1"/>
    <col min="10810" max="10810" width="2.7109375" style="9" customWidth="1"/>
    <col min="10811" max="11008" width="9.140625" style="9"/>
    <col min="11009" max="11009" width="6.85546875" style="9" customWidth="1"/>
    <col min="11010" max="11061" width="2.5703125" style="9" customWidth="1"/>
    <col min="11062" max="11062" width="0.140625" style="9" customWidth="1"/>
    <col min="11063" max="11065" width="0" style="9" hidden="1" customWidth="1"/>
    <col min="11066" max="11066" width="2.7109375" style="9" customWidth="1"/>
    <col min="11067" max="11264" width="9.140625" style="9"/>
    <col min="11265" max="11265" width="6.85546875" style="9" customWidth="1"/>
    <col min="11266" max="11317" width="2.5703125" style="9" customWidth="1"/>
    <col min="11318" max="11318" width="0.140625" style="9" customWidth="1"/>
    <col min="11319" max="11321" width="0" style="9" hidden="1" customWidth="1"/>
    <col min="11322" max="11322" width="2.7109375" style="9" customWidth="1"/>
    <col min="11323" max="11520" width="9.140625" style="9"/>
    <col min="11521" max="11521" width="6.85546875" style="9" customWidth="1"/>
    <col min="11522" max="11573" width="2.5703125" style="9" customWidth="1"/>
    <col min="11574" max="11574" width="0.140625" style="9" customWidth="1"/>
    <col min="11575" max="11577" width="0" style="9" hidden="1" customWidth="1"/>
    <col min="11578" max="11578" width="2.7109375" style="9" customWidth="1"/>
    <col min="11579" max="11776" width="9.140625" style="9"/>
    <col min="11777" max="11777" width="6.85546875" style="9" customWidth="1"/>
    <col min="11778" max="11829" width="2.5703125" style="9" customWidth="1"/>
    <col min="11830" max="11830" width="0.140625" style="9" customWidth="1"/>
    <col min="11831" max="11833" width="0" style="9" hidden="1" customWidth="1"/>
    <col min="11834" max="11834" width="2.7109375" style="9" customWidth="1"/>
    <col min="11835" max="12032" width="9.140625" style="9"/>
    <col min="12033" max="12033" width="6.85546875" style="9" customWidth="1"/>
    <col min="12034" max="12085" width="2.5703125" style="9" customWidth="1"/>
    <col min="12086" max="12086" width="0.140625" style="9" customWidth="1"/>
    <col min="12087" max="12089" width="0" style="9" hidden="1" customWidth="1"/>
    <col min="12090" max="12090" width="2.7109375" style="9" customWidth="1"/>
    <col min="12091" max="12288" width="9.140625" style="9"/>
    <col min="12289" max="12289" width="6.85546875" style="9" customWidth="1"/>
    <col min="12290" max="12341" width="2.5703125" style="9" customWidth="1"/>
    <col min="12342" max="12342" width="0.140625" style="9" customWidth="1"/>
    <col min="12343" max="12345" width="0" style="9" hidden="1" customWidth="1"/>
    <col min="12346" max="12346" width="2.7109375" style="9" customWidth="1"/>
    <col min="12347" max="12544" width="9.140625" style="9"/>
    <col min="12545" max="12545" width="6.85546875" style="9" customWidth="1"/>
    <col min="12546" max="12597" width="2.5703125" style="9" customWidth="1"/>
    <col min="12598" max="12598" width="0.140625" style="9" customWidth="1"/>
    <col min="12599" max="12601" width="0" style="9" hidden="1" customWidth="1"/>
    <col min="12602" max="12602" width="2.7109375" style="9" customWidth="1"/>
    <col min="12603" max="12800" width="9.140625" style="9"/>
    <col min="12801" max="12801" width="6.85546875" style="9" customWidth="1"/>
    <col min="12802" max="12853" width="2.5703125" style="9" customWidth="1"/>
    <col min="12854" max="12854" width="0.140625" style="9" customWidth="1"/>
    <col min="12855" max="12857" width="0" style="9" hidden="1" customWidth="1"/>
    <col min="12858" max="12858" width="2.7109375" style="9" customWidth="1"/>
    <col min="12859" max="13056" width="9.140625" style="9"/>
    <col min="13057" max="13057" width="6.85546875" style="9" customWidth="1"/>
    <col min="13058" max="13109" width="2.5703125" style="9" customWidth="1"/>
    <col min="13110" max="13110" width="0.140625" style="9" customWidth="1"/>
    <col min="13111" max="13113" width="0" style="9" hidden="1" customWidth="1"/>
    <col min="13114" max="13114" width="2.7109375" style="9" customWidth="1"/>
    <col min="13115" max="13312" width="9.140625" style="9"/>
    <col min="13313" max="13313" width="6.85546875" style="9" customWidth="1"/>
    <col min="13314" max="13365" width="2.5703125" style="9" customWidth="1"/>
    <col min="13366" max="13366" width="0.140625" style="9" customWidth="1"/>
    <col min="13367" max="13369" width="0" style="9" hidden="1" customWidth="1"/>
    <col min="13370" max="13370" width="2.7109375" style="9" customWidth="1"/>
    <col min="13371" max="13568" width="9.140625" style="9"/>
    <col min="13569" max="13569" width="6.85546875" style="9" customWidth="1"/>
    <col min="13570" max="13621" width="2.5703125" style="9" customWidth="1"/>
    <col min="13622" max="13622" width="0.140625" style="9" customWidth="1"/>
    <col min="13623" max="13625" width="0" style="9" hidden="1" customWidth="1"/>
    <col min="13626" max="13626" width="2.7109375" style="9" customWidth="1"/>
    <col min="13627" max="13824" width="9.140625" style="9"/>
    <col min="13825" max="13825" width="6.85546875" style="9" customWidth="1"/>
    <col min="13826" max="13877" width="2.5703125" style="9" customWidth="1"/>
    <col min="13878" max="13878" width="0.140625" style="9" customWidth="1"/>
    <col min="13879" max="13881" width="0" style="9" hidden="1" customWidth="1"/>
    <col min="13882" max="13882" width="2.7109375" style="9" customWidth="1"/>
    <col min="13883" max="14080" width="9.140625" style="9"/>
    <col min="14081" max="14081" width="6.85546875" style="9" customWidth="1"/>
    <col min="14082" max="14133" width="2.5703125" style="9" customWidth="1"/>
    <col min="14134" max="14134" width="0.140625" style="9" customWidth="1"/>
    <col min="14135" max="14137" width="0" style="9" hidden="1" customWidth="1"/>
    <col min="14138" max="14138" width="2.7109375" style="9" customWidth="1"/>
    <col min="14139" max="14336" width="9.140625" style="9"/>
    <col min="14337" max="14337" width="6.85546875" style="9" customWidth="1"/>
    <col min="14338" max="14389" width="2.5703125" style="9" customWidth="1"/>
    <col min="14390" max="14390" width="0.140625" style="9" customWidth="1"/>
    <col min="14391" max="14393" width="0" style="9" hidden="1" customWidth="1"/>
    <col min="14394" max="14394" width="2.7109375" style="9" customWidth="1"/>
    <col min="14395" max="14592" width="9.140625" style="9"/>
    <col min="14593" max="14593" width="6.85546875" style="9" customWidth="1"/>
    <col min="14594" max="14645" width="2.5703125" style="9" customWidth="1"/>
    <col min="14646" max="14646" width="0.140625" style="9" customWidth="1"/>
    <col min="14647" max="14649" width="0" style="9" hidden="1" customWidth="1"/>
    <col min="14650" max="14650" width="2.7109375" style="9" customWidth="1"/>
    <col min="14651" max="14848" width="9.140625" style="9"/>
    <col min="14849" max="14849" width="6.85546875" style="9" customWidth="1"/>
    <col min="14850" max="14901" width="2.5703125" style="9" customWidth="1"/>
    <col min="14902" max="14902" width="0.140625" style="9" customWidth="1"/>
    <col min="14903" max="14905" width="0" style="9" hidden="1" customWidth="1"/>
    <col min="14906" max="14906" width="2.7109375" style="9" customWidth="1"/>
    <col min="14907" max="15104" width="9.140625" style="9"/>
    <col min="15105" max="15105" width="6.85546875" style="9" customWidth="1"/>
    <col min="15106" max="15157" width="2.5703125" style="9" customWidth="1"/>
    <col min="15158" max="15158" width="0.140625" style="9" customWidth="1"/>
    <col min="15159" max="15161" width="0" style="9" hidden="1" customWidth="1"/>
    <col min="15162" max="15162" width="2.7109375" style="9" customWidth="1"/>
    <col min="15163" max="15360" width="9.140625" style="9"/>
    <col min="15361" max="15361" width="6.85546875" style="9" customWidth="1"/>
    <col min="15362" max="15413" width="2.5703125" style="9" customWidth="1"/>
    <col min="15414" max="15414" width="0.140625" style="9" customWidth="1"/>
    <col min="15415" max="15417" width="0" style="9" hidden="1" customWidth="1"/>
    <col min="15418" max="15418" width="2.7109375" style="9" customWidth="1"/>
    <col min="15419" max="15616" width="9.140625" style="9"/>
    <col min="15617" max="15617" width="6.85546875" style="9" customWidth="1"/>
    <col min="15618" max="15669" width="2.5703125" style="9" customWidth="1"/>
    <col min="15670" max="15670" width="0.140625" style="9" customWidth="1"/>
    <col min="15671" max="15673" width="0" style="9" hidden="1" customWidth="1"/>
    <col min="15674" max="15674" width="2.7109375" style="9" customWidth="1"/>
    <col min="15675" max="15872" width="9.140625" style="9"/>
    <col min="15873" max="15873" width="6.85546875" style="9" customWidth="1"/>
    <col min="15874" max="15925" width="2.5703125" style="9" customWidth="1"/>
    <col min="15926" max="15926" width="0.140625" style="9" customWidth="1"/>
    <col min="15927" max="15929" width="0" style="9" hidden="1" customWidth="1"/>
    <col min="15930" max="15930" width="2.7109375" style="9" customWidth="1"/>
    <col min="15931" max="16128" width="9.140625" style="9"/>
    <col min="16129" max="16129" width="6.85546875" style="9" customWidth="1"/>
    <col min="16130" max="16181" width="2.5703125" style="9" customWidth="1"/>
    <col min="16182" max="16182" width="0.140625" style="9" customWidth="1"/>
    <col min="16183" max="16185" width="0" style="9" hidden="1" customWidth="1"/>
    <col min="16186" max="16186" width="2.7109375" style="9" customWidth="1"/>
    <col min="16187" max="16384" width="9.140625" style="9"/>
  </cols>
  <sheetData>
    <row r="1" spans="1:57" s="1" customFormat="1" ht="23.25" x14ac:dyDescent="0.25">
      <c r="B1" s="2"/>
      <c r="C1" s="2"/>
      <c r="D1" s="2"/>
      <c r="E1" s="2"/>
      <c r="F1" s="2"/>
      <c r="G1" s="2"/>
      <c r="H1" s="2"/>
      <c r="I1" s="3" t="s">
        <v>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4"/>
      <c r="AT1" s="4"/>
      <c r="AU1" s="4"/>
      <c r="AV1" s="4"/>
      <c r="AW1" s="4"/>
      <c r="AX1" s="4"/>
      <c r="AY1" s="4"/>
      <c r="AZ1" s="4"/>
      <c r="BA1" s="4"/>
      <c r="BB1" s="5"/>
      <c r="BC1" s="5"/>
      <c r="BD1" s="5"/>
      <c r="BE1" s="5"/>
    </row>
    <row r="2" spans="1:57" s="1" customFormat="1" ht="20.25" x14ac:dyDescent="0.25">
      <c r="B2" s="2"/>
      <c r="C2" s="2"/>
      <c r="D2" s="2"/>
      <c r="E2" s="2"/>
      <c r="F2" s="2"/>
      <c r="G2" s="2"/>
      <c r="H2" s="2"/>
      <c r="I2" s="6" t="s">
        <v>1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T2" s="7"/>
      <c r="AU2" s="7"/>
      <c r="AV2" s="7"/>
      <c r="AW2" s="7"/>
      <c r="AX2" s="7"/>
      <c r="AY2" s="7"/>
      <c r="AZ2" s="7"/>
      <c r="BA2" s="7"/>
    </row>
    <row r="3" spans="1:57" x14ac:dyDescent="0.2">
      <c r="A3" s="8" t="s">
        <v>2</v>
      </c>
      <c r="J3" s="10" t="s">
        <v>3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S3" s="8" t="s">
        <v>4</v>
      </c>
    </row>
    <row r="4" spans="1:57" x14ac:dyDescent="0.2">
      <c r="A4" s="9" t="s">
        <v>5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S4" s="9" t="s">
        <v>6</v>
      </c>
    </row>
    <row r="5" spans="1:57" ht="16.5" x14ac:dyDescent="0.2">
      <c r="A5" s="9" t="s">
        <v>7</v>
      </c>
      <c r="J5" s="12"/>
      <c r="K5" s="12"/>
      <c r="L5" s="12"/>
      <c r="M5" s="12"/>
      <c r="N5" s="12"/>
      <c r="O5" s="12"/>
      <c r="P5" s="12"/>
      <c r="R5" s="12"/>
      <c r="S5" s="13" t="s">
        <v>8</v>
      </c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2"/>
      <c r="AH5" s="12"/>
      <c r="AI5" s="12"/>
      <c r="AJ5" s="12"/>
      <c r="AK5" s="12"/>
      <c r="AL5" s="12"/>
      <c r="AM5" s="12"/>
      <c r="AN5" s="12"/>
      <c r="AO5" s="12"/>
      <c r="AS5" s="9" t="s">
        <v>9</v>
      </c>
    </row>
    <row r="6" spans="1:57" ht="15.75" x14ac:dyDescent="0.2">
      <c r="A6" s="9" t="s">
        <v>10</v>
      </c>
      <c r="I6" s="14"/>
      <c r="J6" s="12"/>
      <c r="K6" s="12"/>
      <c r="L6" s="12"/>
      <c r="M6" s="12"/>
      <c r="N6" s="12"/>
      <c r="O6" s="12"/>
      <c r="P6" s="12"/>
      <c r="Q6" s="12"/>
      <c r="S6" s="15" t="s">
        <v>11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2"/>
      <c r="AH6" s="12"/>
      <c r="AI6" s="12"/>
      <c r="AJ6" s="12"/>
      <c r="AK6" s="12"/>
      <c r="AL6" s="12"/>
      <c r="AM6" s="12"/>
    </row>
    <row r="7" spans="1:57" ht="15.75" customHeight="1" x14ac:dyDescent="0.2">
      <c r="A7" s="9" t="s">
        <v>12</v>
      </c>
      <c r="I7" s="14"/>
      <c r="J7" s="12"/>
      <c r="K7" s="12"/>
      <c r="L7" s="12"/>
      <c r="M7" s="12"/>
      <c r="N7" s="12"/>
      <c r="O7" s="12"/>
      <c r="P7" s="12"/>
      <c r="Q7" s="12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2"/>
      <c r="AH7" s="12"/>
      <c r="AI7" s="12"/>
      <c r="AJ7" s="12"/>
      <c r="AK7" s="12"/>
      <c r="AL7" s="12"/>
      <c r="AM7" s="12"/>
      <c r="AS7" s="9" t="s">
        <v>13</v>
      </c>
    </row>
    <row r="8" spans="1:57" ht="12.75" customHeight="1" x14ac:dyDescent="0.2">
      <c r="I8" s="17"/>
      <c r="K8" s="12"/>
      <c r="L8" s="12"/>
      <c r="M8" s="12"/>
      <c r="N8" s="12"/>
      <c r="O8" s="12"/>
      <c r="P8" s="12"/>
      <c r="Q8" s="12"/>
      <c r="R8" s="12"/>
      <c r="S8" s="18" t="s">
        <v>14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2"/>
      <c r="AH8" s="12"/>
      <c r="AI8" s="12"/>
      <c r="AJ8" s="12"/>
      <c r="AK8" s="12"/>
      <c r="AL8" s="12"/>
      <c r="AM8" s="12"/>
    </row>
    <row r="9" spans="1:57" x14ac:dyDescent="0.2">
      <c r="A9" s="9" t="s">
        <v>15</v>
      </c>
      <c r="I9" s="17"/>
      <c r="K9" s="12"/>
      <c r="L9" s="12"/>
      <c r="M9" s="12"/>
      <c r="N9" s="12"/>
      <c r="O9" s="12"/>
      <c r="P9" s="12"/>
      <c r="Q9" s="12"/>
      <c r="R9" s="12"/>
      <c r="S9" s="20" t="s">
        <v>16</v>
      </c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12"/>
      <c r="AH9" s="12"/>
      <c r="AI9" s="12"/>
      <c r="AJ9" s="12"/>
      <c r="AK9" s="12"/>
      <c r="AL9" s="12"/>
      <c r="AM9" s="12"/>
      <c r="AS9" s="9" t="s">
        <v>17</v>
      </c>
    </row>
    <row r="10" spans="1:57" x14ac:dyDescent="0.2">
      <c r="I10" s="17"/>
      <c r="K10" s="12"/>
      <c r="L10" s="12"/>
      <c r="M10" s="12"/>
      <c r="N10" s="12"/>
      <c r="O10" s="12"/>
      <c r="P10" s="12"/>
      <c r="Q10" s="12"/>
      <c r="R10" s="12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2"/>
      <c r="AH10" s="12"/>
      <c r="AI10" s="12"/>
      <c r="AJ10" s="12"/>
      <c r="AK10" s="12"/>
      <c r="AL10" s="12"/>
      <c r="AM10" s="12"/>
    </row>
    <row r="11" spans="1:57" x14ac:dyDescent="0.2">
      <c r="I11" s="22"/>
      <c r="K11" s="23" t="s">
        <v>18</v>
      </c>
    </row>
    <row r="12" spans="1:57" x14ac:dyDescent="0.2">
      <c r="K12" s="24" t="s">
        <v>19</v>
      </c>
    </row>
    <row r="13" spans="1:57" x14ac:dyDescent="0.2">
      <c r="K13" s="23" t="s">
        <v>20</v>
      </c>
    </row>
    <row r="14" spans="1:57" x14ac:dyDescent="0.2">
      <c r="B14" s="12"/>
      <c r="C14" s="12"/>
      <c r="D14" s="12"/>
      <c r="E14" s="12"/>
      <c r="F14" s="12"/>
      <c r="G14" s="12"/>
      <c r="H14" s="12"/>
      <c r="K14" s="25" t="s">
        <v>21</v>
      </c>
    </row>
    <row r="15" spans="1:57" x14ac:dyDescent="0.2">
      <c r="K15" s="23" t="s">
        <v>22</v>
      </c>
    </row>
    <row r="16" spans="1:57" x14ac:dyDescent="0.2">
      <c r="K16" s="25"/>
    </row>
    <row r="17" spans="1:53" x14ac:dyDescent="0.2">
      <c r="K17" s="17" t="s">
        <v>23</v>
      </c>
      <c r="L17" s="23"/>
    </row>
    <row r="18" spans="1:53" ht="18.75" x14ac:dyDescent="0.3">
      <c r="A18" s="26"/>
      <c r="J18" s="27" t="s">
        <v>24</v>
      </c>
    </row>
    <row r="19" spans="1:53" ht="15.75" x14ac:dyDescent="0.25">
      <c r="J19" s="28"/>
      <c r="K19" s="29" t="s">
        <v>25</v>
      </c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B19" s="30" t="s">
        <v>26</v>
      </c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</row>
    <row r="20" spans="1:53" x14ac:dyDescent="0.2">
      <c r="K20" s="31" t="s">
        <v>27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H20" s="31" t="s">
        <v>28</v>
      </c>
      <c r="AI20" s="31"/>
      <c r="AJ20" s="31"/>
      <c r="AK20" s="31"/>
      <c r="AL20" s="31"/>
      <c r="AM20" s="32"/>
      <c r="AN20" s="32"/>
    </row>
    <row r="22" spans="1:53" ht="14.25" x14ac:dyDescent="0.2">
      <c r="A22" s="33" t="s">
        <v>29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</row>
    <row r="23" spans="1:53" ht="13.5" thickBot="1" x14ac:dyDescent="0.25"/>
    <row r="24" spans="1:53" s="42" customFormat="1" ht="12" x14ac:dyDescent="0.2">
      <c r="A24" s="34" t="s">
        <v>30</v>
      </c>
      <c r="B24" s="35" t="s">
        <v>31</v>
      </c>
      <c r="C24" s="36"/>
      <c r="D24" s="36"/>
      <c r="E24" s="37"/>
      <c r="F24" s="35" t="s">
        <v>32</v>
      </c>
      <c r="G24" s="36"/>
      <c r="H24" s="36"/>
      <c r="I24" s="36"/>
      <c r="J24" s="37"/>
      <c r="K24" s="35" t="s">
        <v>33</v>
      </c>
      <c r="L24" s="36"/>
      <c r="M24" s="36"/>
      <c r="N24" s="37"/>
      <c r="O24" s="35" t="s">
        <v>34</v>
      </c>
      <c r="P24" s="36"/>
      <c r="Q24" s="36"/>
      <c r="R24" s="37"/>
      <c r="S24" s="35" t="s">
        <v>35</v>
      </c>
      <c r="T24" s="36"/>
      <c r="U24" s="36"/>
      <c r="V24" s="36"/>
      <c r="W24" s="37"/>
      <c r="X24" s="35" t="s">
        <v>36</v>
      </c>
      <c r="Y24" s="36"/>
      <c r="Z24" s="36"/>
      <c r="AA24" s="37"/>
      <c r="AB24" s="35" t="s">
        <v>37</v>
      </c>
      <c r="AC24" s="36"/>
      <c r="AD24" s="36"/>
      <c r="AE24" s="37"/>
      <c r="AF24" s="35" t="s">
        <v>38</v>
      </c>
      <c r="AG24" s="36"/>
      <c r="AH24" s="36"/>
      <c r="AI24" s="37"/>
      <c r="AJ24" s="35" t="s">
        <v>39</v>
      </c>
      <c r="AK24" s="36"/>
      <c r="AL24" s="36"/>
      <c r="AM24" s="36"/>
      <c r="AN24" s="37"/>
      <c r="AO24" s="35" t="s">
        <v>40</v>
      </c>
      <c r="AP24" s="36"/>
      <c r="AQ24" s="36"/>
      <c r="AR24" s="37"/>
      <c r="AS24" s="38" t="s">
        <v>41</v>
      </c>
      <c r="AT24" s="39"/>
      <c r="AU24" s="39"/>
      <c r="AV24" s="40"/>
      <c r="AW24" s="38" t="s">
        <v>42</v>
      </c>
      <c r="AX24" s="39"/>
      <c r="AY24" s="39"/>
      <c r="AZ24" s="39"/>
      <c r="BA24" s="41"/>
    </row>
    <row r="25" spans="1:53" s="27" customFormat="1" ht="11.25" x14ac:dyDescent="0.2">
      <c r="A25" s="43"/>
      <c r="B25" s="44">
        <v>1</v>
      </c>
      <c r="C25" s="44">
        <f>B25+1</f>
        <v>2</v>
      </c>
      <c r="D25" s="44">
        <f t="shared" ref="D25:BA25" si="0">C25+1</f>
        <v>3</v>
      </c>
      <c r="E25" s="44">
        <f t="shared" si="0"/>
        <v>4</v>
      </c>
      <c r="F25" s="44">
        <f t="shared" si="0"/>
        <v>5</v>
      </c>
      <c r="G25" s="44">
        <f t="shared" si="0"/>
        <v>6</v>
      </c>
      <c r="H25" s="44">
        <f t="shared" si="0"/>
        <v>7</v>
      </c>
      <c r="I25" s="44">
        <f>H25+1</f>
        <v>8</v>
      </c>
      <c r="J25" s="44">
        <f t="shared" si="0"/>
        <v>9</v>
      </c>
      <c r="K25" s="44">
        <f t="shared" si="0"/>
        <v>10</v>
      </c>
      <c r="L25" s="44">
        <f t="shared" si="0"/>
        <v>11</v>
      </c>
      <c r="M25" s="44">
        <f t="shared" si="0"/>
        <v>12</v>
      </c>
      <c r="N25" s="44">
        <f t="shared" si="0"/>
        <v>13</v>
      </c>
      <c r="O25" s="44">
        <f t="shared" si="0"/>
        <v>14</v>
      </c>
      <c r="P25" s="44">
        <f t="shared" si="0"/>
        <v>15</v>
      </c>
      <c r="Q25" s="44">
        <f t="shared" si="0"/>
        <v>16</v>
      </c>
      <c r="R25" s="44">
        <f t="shared" si="0"/>
        <v>17</v>
      </c>
      <c r="S25" s="44">
        <f t="shared" si="0"/>
        <v>18</v>
      </c>
      <c r="T25" s="44">
        <f t="shared" si="0"/>
        <v>19</v>
      </c>
      <c r="U25" s="44">
        <f t="shared" si="0"/>
        <v>20</v>
      </c>
      <c r="V25" s="44">
        <f t="shared" si="0"/>
        <v>21</v>
      </c>
      <c r="W25" s="44">
        <f t="shared" si="0"/>
        <v>22</v>
      </c>
      <c r="X25" s="44">
        <f t="shared" si="0"/>
        <v>23</v>
      </c>
      <c r="Y25" s="44">
        <f t="shared" si="0"/>
        <v>24</v>
      </c>
      <c r="Z25" s="44">
        <f t="shared" si="0"/>
        <v>25</v>
      </c>
      <c r="AA25" s="44">
        <f t="shared" si="0"/>
        <v>26</v>
      </c>
      <c r="AB25" s="44">
        <f t="shared" si="0"/>
        <v>27</v>
      </c>
      <c r="AC25" s="44">
        <f t="shared" si="0"/>
        <v>28</v>
      </c>
      <c r="AD25" s="44">
        <f t="shared" si="0"/>
        <v>29</v>
      </c>
      <c r="AE25" s="44">
        <f t="shared" si="0"/>
        <v>30</v>
      </c>
      <c r="AF25" s="44">
        <f t="shared" si="0"/>
        <v>31</v>
      </c>
      <c r="AG25" s="44">
        <f t="shared" si="0"/>
        <v>32</v>
      </c>
      <c r="AH25" s="44">
        <f t="shared" si="0"/>
        <v>33</v>
      </c>
      <c r="AI25" s="44">
        <f t="shared" si="0"/>
        <v>34</v>
      </c>
      <c r="AJ25" s="44">
        <f t="shared" si="0"/>
        <v>35</v>
      </c>
      <c r="AK25" s="44">
        <f t="shared" si="0"/>
        <v>36</v>
      </c>
      <c r="AL25" s="44">
        <f t="shared" si="0"/>
        <v>37</v>
      </c>
      <c r="AM25" s="44">
        <f t="shared" si="0"/>
        <v>38</v>
      </c>
      <c r="AN25" s="44">
        <f>AM25+1</f>
        <v>39</v>
      </c>
      <c r="AO25" s="44">
        <f t="shared" si="0"/>
        <v>40</v>
      </c>
      <c r="AP25" s="44">
        <f t="shared" si="0"/>
        <v>41</v>
      </c>
      <c r="AQ25" s="44">
        <f t="shared" si="0"/>
        <v>42</v>
      </c>
      <c r="AR25" s="44">
        <f t="shared" si="0"/>
        <v>43</v>
      </c>
      <c r="AS25" s="44">
        <f t="shared" si="0"/>
        <v>44</v>
      </c>
      <c r="AT25" s="44">
        <f t="shared" si="0"/>
        <v>45</v>
      </c>
      <c r="AU25" s="44">
        <f t="shared" si="0"/>
        <v>46</v>
      </c>
      <c r="AV25" s="44">
        <f t="shared" si="0"/>
        <v>47</v>
      </c>
      <c r="AW25" s="44">
        <f t="shared" si="0"/>
        <v>48</v>
      </c>
      <c r="AX25" s="44">
        <f t="shared" si="0"/>
        <v>49</v>
      </c>
      <c r="AY25" s="44">
        <f t="shared" si="0"/>
        <v>50</v>
      </c>
      <c r="AZ25" s="44">
        <f t="shared" si="0"/>
        <v>51</v>
      </c>
      <c r="BA25" s="45">
        <f t="shared" si="0"/>
        <v>52</v>
      </c>
    </row>
    <row r="26" spans="1:53" x14ac:dyDescent="0.2">
      <c r="A26" s="43"/>
      <c r="B26" s="46">
        <v>5</v>
      </c>
      <c r="C26" s="46">
        <v>12</v>
      </c>
      <c r="D26" s="46">
        <v>19</v>
      </c>
      <c r="E26" s="46">
        <v>26</v>
      </c>
      <c r="F26" s="46">
        <v>3</v>
      </c>
      <c r="G26" s="46">
        <v>10</v>
      </c>
      <c r="H26" s="46">
        <v>17</v>
      </c>
      <c r="I26" s="46">
        <v>24</v>
      </c>
      <c r="J26" s="46">
        <v>31</v>
      </c>
      <c r="K26" s="46">
        <v>7</v>
      </c>
      <c r="L26" s="46">
        <v>14</v>
      </c>
      <c r="M26" s="46">
        <v>21</v>
      </c>
      <c r="N26" s="46">
        <v>28</v>
      </c>
      <c r="O26" s="46">
        <v>5</v>
      </c>
      <c r="P26" s="46">
        <v>12</v>
      </c>
      <c r="Q26" s="46">
        <v>19</v>
      </c>
      <c r="R26" s="46">
        <v>26</v>
      </c>
      <c r="S26" s="46">
        <v>2</v>
      </c>
      <c r="T26" s="46">
        <v>9</v>
      </c>
      <c r="U26" s="46">
        <v>16</v>
      </c>
      <c r="V26" s="46">
        <v>23</v>
      </c>
      <c r="W26" s="46">
        <v>30</v>
      </c>
      <c r="X26" s="46">
        <v>6</v>
      </c>
      <c r="Y26" s="46">
        <v>13</v>
      </c>
      <c r="Z26" s="46">
        <v>20</v>
      </c>
      <c r="AA26" s="46">
        <v>27</v>
      </c>
      <c r="AB26" s="46">
        <v>6</v>
      </c>
      <c r="AC26" s="46">
        <v>13</v>
      </c>
      <c r="AD26" s="46">
        <v>20</v>
      </c>
      <c r="AE26" s="46">
        <v>27</v>
      </c>
      <c r="AF26" s="46">
        <v>3</v>
      </c>
      <c r="AG26" s="46">
        <v>10</v>
      </c>
      <c r="AH26" s="46">
        <v>17</v>
      </c>
      <c r="AI26" s="46">
        <v>24</v>
      </c>
      <c r="AJ26" s="46">
        <v>1</v>
      </c>
      <c r="AK26" s="46">
        <v>8</v>
      </c>
      <c r="AL26" s="46">
        <v>15</v>
      </c>
      <c r="AM26" s="46">
        <v>22</v>
      </c>
      <c r="AN26" s="46">
        <v>29</v>
      </c>
      <c r="AO26" s="46">
        <v>5</v>
      </c>
      <c r="AP26" s="46">
        <v>12</v>
      </c>
      <c r="AQ26" s="46">
        <v>19</v>
      </c>
      <c r="AR26" s="46">
        <v>26</v>
      </c>
      <c r="AS26" s="46">
        <v>3</v>
      </c>
      <c r="AT26" s="46">
        <v>10</v>
      </c>
      <c r="AU26" s="46">
        <v>17</v>
      </c>
      <c r="AV26" s="46">
        <v>24</v>
      </c>
      <c r="AW26" s="46">
        <v>31</v>
      </c>
      <c r="AX26" s="46">
        <v>7</v>
      </c>
      <c r="AY26" s="46">
        <v>14</v>
      </c>
      <c r="AZ26" s="46">
        <v>21</v>
      </c>
      <c r="BA26" s="47">
        <v>28</v>
      </c>
    </row>
    <row r="27" spans="1:53" ht="13.5" thickBot="1" x14ac:dyDescent="0.25">
      <c r="A27" s="43"/>
      <c r="B27" s="48">
        <v>11</v>
      </c>
      <c r="C27" s="48">
        <v>18</v>
      </c>
      <c r="D27" s="48">
        <v>25</v>
      </c>
      <c r="E27" s="48">
        <v>2</v>
      </c>
      <c r="F27" s="48">
        <v>9</v>
      </c>
      <c r="G27" s="48">
        <v>16</v>
      </c>
      <c r="H27" s="48">
        <v>23</v>
      </c>
      <c r="I27" s="48">
        <v>30</v>
      </c>
      <c r="J27" s="48">
        <v>6</v>
      </c>
      <c r="K27" s="48">
        <v>13</v>
      </c>
      <c r="L27" s="48">
        <v>20</v>
      </c>
      <c r="M27" s="48">
        <v>27</v>
      </c>
      <c r="N27" s="48">
        <v>4</v>
      </c>
      <c r="O27" s="48">
        <v>11</v>
      </c>
      <c r="P27" s="48">
        <v>18</v>
      </c>
      <c r="Q27" s="48">
        <v>25</v>
      </c>
      <c r="R27" s="48">
        <v>1</v>
      </c>
      <c r="S27" s="48">
        <v>8</v>
      </c>
      <c r="T27" s="48">
        <v>15</v>
      </c>
      <c r="U27" s="48">
        <v>22</v>
      </c>
      <c r="V27" s="48">
        <v>29</v>
      </c>
      <c r="W27" s="48">
        <v>5</v>
      </c>
      <c r="X27" s="48">
        <v>12</v>
      </c>
      <c r="Y27" s="48">
        <v>19</v>
      </c>
      <c r="Z27" s="48">
        <v>26</v>
      </c>
      <c r="AA27" s="48">
        <v>5</v>
      </c>
      <c r="AB27" s="48">
        <v>12</v>
      </c>
      <c r="AC27" s="48">
        <v>19</v>
      </c>
      <c r="AD27" s="48">
        <v>26</v>
      </c>
      <c r="AE27" s="48">
        <v>2</v>
      </c>
      <c r="AF27" s="48">
        <v>9</v>
      </c>
      <c r="AG27" s="48">
        <v>16</v>
      </c>
      <c r="AH27" s="48">
        <v>23</v>
      </c>
      <c r="AI27" s="48">
        <v>30</v>
      </c>
      <c r="AJ27" s="48">
        <v>7</v>
      </c>
      <c r="AK27" s="48">
        <v>14</v>
      </c>
      <c r="AL27" s="48">
        <v>21</v>
      </c>
      <c r="AM27" s="48">
        <v>28</v>
      </c>
      <c r="AN27" s="48">
        <v>4</v>
      </c>
      <c r="AO27" s="48">
        <v>11</v>
      </c>
      <c r="AP27" s="48">
        <v>18</v>
      </c>
      <c r="AQ27" s="48">
        <v>25</v>
      </c>
      <c r="AR27" s="48">
        <v>2</v>
      </c>
      <c r="AS27" s="48">
        <v>9</v>
      </c>
      <c r="AT27" s="48">
        <v>16</v>
      </c>
      <c r="AU27" s="48">
        <v>23</v>
      </c>
      <c r="AV27" s="48">
        <v>30</v>
      </c>
      <c r="AW27" s="48">
        <v>6</v>
      </c>
      <c r="AX27" s="48">
        <v>13</v>
      </c>
      <c r="AY27" s="48">
        <v>20</v>
      </c>
      <c r="AZ27" s="48">
        <v>27</v>
      </c>
      <c r="BA27" s="49">
        <v>3</v>
      </c>
    </row>
    <row r="28" spans="1:53" x14ac:dyDescent="0.2">
      <c r="A28" s="50" t="s">
        <v>43</v>
      </c>
      <c r="B28" s="51" t="s">
        <v>44</v>
      </c>
      <c r="C28" s="51" t="s">
        <v>44</v>
      </c>
      <c r="D28" s="51" t="s">
        <v>44</v>
      </c>
      <c r="E28" s="51" t="s">
        <v>44</v>
      </c>
      <c r="F28" s="51" t="s">
        <v>44</v>
      </c>
      <c r="G28" s="51" t="s">
        <v>44</v>
      </c>
      <c r="H28" s="51" t="s">
        <v>44</v>
      </c>
      <c r="I28" s="51" t="s">
        <v>44</v>
      </c>
      <c r="J28" s="51" t="s">
        <v>44</v>
      </c>
      <c r="K28" s="51" t="s">
        <v>44</v>
      </c>
      <c r="L28" s="51" t="s">
        <v>44</v>
      </c>
      <c r="M28" s="51" t="s">
        <v>44</v>
      </c>
      <c r="N28" s="51" t="s">
        <v>44</v>
      </c>
      <c r="O28" s="51" t="s">
        <v>44</v>
      </c>
      <c r="P28" s="51" t="s">
        <v>44</v>
      </c>
      <c r="Q28" s="51" t="s">
        <v>45</v>
      </c>
      <c r="R28" s="51" t="s">
        <v>45</v>
      </c>
      <c r="S28" s="51" t="s">
        <v>46</v>
      </c>
      <c r="T28" s="51" t="s">
        <v>46</v>
      </c>
      <c r="U28" s="51" t="s">
        <v>46</v>
      </c>
      <c r="V28" s="51" t="s">
        <v>46</v>
      </c>
      <c r="W28" s="51" t="s">
        <v>46</v>
      </c>
      <c r="X28" s="51" t="s">
        <v>47</v>
      </c>
      <c r="Y28" s="51" t="s">
        <v>47</v>
      </c>
      <c r="Z28" s="51" t="s">
        <v>47</v>
      </c>
      <c r="AA28" s="51" t="s">
        <v>47</v>
      </c>
      <c r="AB28" s="51" t="s">
        <v>44</v>
      </c>
      <c r="AC28" s="51" t="s">
        <v>44</v>
      </c>
      <c r="AD28" s="51" t="s">
        <v>44</v>
      </c>
      <c r="AE28" s="51" t="s">
        <v>44</v>
      </c>
      <c r="AF28" s="51" t="s">
        <v>44</v>
      </c>
      <c r="AG28" s="51" t="s">
        <v>44</v>
      </c>
      <c r="AH28" s="51" t="s">
        <v>44</v>
      </c>
      <c r="AI28" s="51" t="s">
        <v>44</v>
      </c>
      <c r="AJ28" s="51" t="s">
        <v>44</v>
      </c>
      <c r="AK28" s="51" t="s">
        <v>44</v>
      </c>
      <c r="AL28" s="51" t="s">
        <v>44</v>
      </c>
      <c r="AM28" s="51" t="s">
        <v>44</v>
      </c>
      <c r="AN28" s="51" t="s">
        <v>44</v>
      </c>
      <c r="AO28" s="51" t="s">
        <v>44</v>
      </c>
      <c r="AP28" s="51" t="s">
        <v>44</v>
      </c>
      <c r="AQ28" s="51" t="s">
        <v>45</v>
      </c>
      <c r="AR28" s="51" t="s">
        <v>45</v>
      </c>
      <c r="AS28" s="51" t="s">
        <v>46</v>
      </c>
      <c r="AT28" s="51" t="s">
        <v>46</v>
      </c>
      <c r="AU28" s="51" t="s">
        <v>46</v>
      </c>
      <c r="AV28" s="51" t="s">
        <v>46</v>
      </c>
      <c r="AW28" s="51" t="s">
        <v>46</v>
      </c>
      <c r="AX28" s="51" t="s">
        <v>46</v>
      </c>
      <c r="AY28" s="51" t="s">
        <v>46</v>
      </c>
      <c r="AZ28" s="51" t="s">
        <v>46</v>
      </c>
      <c r="BA28" s="52" t="s">
        <v>46</v>
      </c>
    </row>
    <row r="29" spans="1:53" ht="13.5" thickBot="1" x14ac:dyDescent="0.25">
      <c r="A29" s="53" t="s">
        <v>48</v>
      </c>
      <c r="B29" s="54" t="s">
        <v>47</v>
      </c>
      <c r="C29" s="54" t="s">
        <v>47</v>
      </c>
      <c r="D29" s="54" t="s">
        <v>47</v>
      </c>
      <c r="E29" s="54" t="s">
        <v>47</v>
      </c>
      <c r="F29" s="54" t="s">
        <v>45</v>
      </c>
      <c r="G29" s="55" t="s">
        <v>45</v>
      </c>
      <c r="H29" s="51" t="s">
        <v>46</v>
      </c>
      <c r="I29" s="51" t="s">
        <v>46</v>
      </c>
      <c r="J29" s="51" t="s">
        <v>46</v>
      </c>
      <c r="K29" s="51" t="s">
        <v>46</v>
      </c>
      <c r="L29" s="51" t="s">
        <v>46</v>
      </c>
      <c r="M29" s="56" t="s">
        <v>49</v>
      </c>
      <c r="N29" s="56" t="s">
        <v>49</v>
      </c>
      <c r="O29" s="56" t="s">
        <v>49</v>
      </c>
      <c r="P29" s="56" t="s">
        <v>49</v>
      </c>
      <c r="Q29" s="56" t="s">
        <v>49</v>
      </c>
      <c r="R29" s="56" t="s">
        <v>49</v>
      </c>
      <c r="S29" s="56" t="s">
        <v>49</v>
      </c>
      <c r="T29" s="56" t="s">
        <v>49</v>
      </c>
      <c r="U29" s="56" t="s">
        <v>49</v>
      </c>
      <c r="V29" s="56" t="s">
        <v>49</v>
      </c>
      <c r="W29" s="57" t="s">
        <v>50</v>
      </c>
      <c r="X29" s="57" t="s">
        <v>50</v>
      </c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9"/>
    </row>
    <row r="30" spans="1:53" ht="15.75" x14ac:dyDescent="0.25">
      <c r="A30" s="60" t="s">
        <v>51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</row>
    <row r="31" spans="1:53" x14ac:dyDescent="0.2">
      <c r="A31" s="27"/>
    </row>
    <row r="32" spans="1:53" s="63" customFormat="1" ht="12" x14ac:dyDescent="0.2">
      <c r="A32" s="62" t="s">
        <v>52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T32" s="62" t="s">
        <v>53</v>
      </c>
      <c r="U32" s="62"/>
      <c r="V32" s="62"/>
      <c r="W32" s="62"/>
      <c r="X32" s="62"/>
      <c r="Y32" s="62"/>
      <c r="Z32" s="62"/>
      <c r="AA32" s="62"/>
      <c r="AB32" s="62"/>
      <c r="AC32" s="62"/>
      <c r="AD32" s="62"/>
      <c r="AI32" s="64" t="s">
        <v>54</v>
      </c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</row>
    <row r="33" spans="1:58" s="27" customFormat="1" ht="12" thickBot="1" x14ac:dyDescent="0.25">
      <c r="AG33" s="65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</row>
    <row r="34" spans="1:58" s="27" customFormat="1" ht="24" x14ac:dyDescent="0.2">
      <c r="A34" s="67" t="s">
        <v>30</v>
      </c>
      <c r="B34" s="68" t="s">
        <v>55</v>
      </c>
      <c r="C34" s="68"/>
      <c r="D34" s="68" t="s">
        <v>56</v>
      </c>
      <c r="E34" s="68"/>
      <c r="F34" s="69" t="s">
        <v>57</v>
      </c>
      <c r="G34" s="69"/>
      <c r="H34" s="68" t="s">
        <v>58</v>
      </c>
      <c r="I34" s="68"/>
      <c r="J34" s="68"/>
      <c r="K34" s="68" t="s">
        <v>59</v>
      </c>
      <c r="L34" s="68"/>
      <c r="M34" s="69" t="s">
        <v>60</v>
      </c>
      <c r="N34" s="69"/>
      <c r="O34" s="68" t="s">
        <v>61</v>
      </c>
      <c r="P34" s="70"/>
      <c r="Q34" s="71"/>
      <c r="R34" s="71"/>
      <c r="T34" s="72" t="s">
        <v>62</v>
      </c>
      <c r="U34" s="73"/>
      <c r="V34" s="73"/>
      <c r="W34" s="73"/>
      <c r="X34" s="73"/>
      <c r="Y34" s="73"/>
      <c r="Z34" s="74"/>
      <c r="AA34" s="75" t="s">
        <v>63</v>
      </c>
      <c r="AB34" s="76"/>
      <c r="AC34" s="75" t="s">
        <v>64</v>
      </c>
      <c r="AD34" s="77"/>
      <c r="AG34" s="66"/>
      <c r="AH34" s="78" t="s">
        <v>65</v>
      </c>
      <c r="AI34" s="79"/>
      <c r="AJ34" s="79"/>
      <c r="AK34" s="79"/>
      <c r="AL34" s="79"/>
      <c r="AM34" s="79"/>
      <c r="AN34" s="79"/>
      <c r="AO34" s="79"/>
      <c r="AP34" s="79"/>
      <c r="AQ34" s="80"/>
      <c r="AR34" s="74" t="s">
        <v>66</v>
      </c>
      <c r="AS34" s="81"/>
      <c r="AT34" s="81"/>
      <c r="AU34" s="81"/>
      <c r="AV34" s="81"/>
      <c r="AW34" s="81"/>
      <c r="AX34" s="81"/>
      <c r="AY34" s="81"/>
      <c r="AZ34" s="82" t="s">
        <v>63</v>
      </c>
      <c r="BA34" s="83"/>
    </row>
    <row r="35" spans="1:58" s="27" customFormat="1" ht="11.25" customHeight="1" x14ac:dyDescent="0.2">
      <c r="A35" s="84" t="s">
        <v>43</v>
      </c>
      <c r="B35" s="85">
        <v>30</v>
      </c>
      <c r="C35" s="85"/>
      <c r="D35" s="85">
        <v>4</v>
      </c>
      <c r="E35" s="85"/>
      <c r="F35" s="85">
        <v>4</v>
      </c>
      <c r="G35" s="85"/>
      <c r="H35" s="85"/>
      <c r="I35" s="85"/>
      <c r="J35" s="85"/>
      <c r="K35" s="85"/>
      <c r="L35" s="85"/>
      <c r="M35" s="85">
        <v>14</v>
      </c>
      <c r="N35" s="85"/>
      <c r="O35" s="86">
        <f>SUM(B35:N35)</f>
        <v>52</v>
      </c>
      <c r="P35" s="87"/>
      <c r="Q35" s="88"/>
      <c r="R35" s="88"/>
      <c r="T35" s="89" t="s">
        <v>67</v>
      </c>
      <c r="U35" s="90"/>
      <c r="V35" s="90"/>
      <c r="W35" s="90"/>
      <c r="X35" s="90"/>
      <c r="Y35" s="90"/>
      <c r="Z35" s="91"/>
      <c r="AA35" s="92">
        <v>2</v>
      </c>
      <c r="AB35" s="93"/>
      <c r="AC35" s="94">
        <v>4</v>
      </c>
      <c r="AD35" s="95"/>
      <c r="AG35" s="66"/>
      <c r="AH35" s="96"/>
      <c r="AI35" s="97"/>
      <c r="AJ35" s="97"/>
      <c r="AK35" s="97"/>
      <c r="AL35" s="97"/>
      <c r="AM35" s="97"/>
      <c r="AN35" s="97"/>
      <c r="AO35" s="97"/>
      <c r="AP35" s="97"/>
      <c r="AQ35" s="98"/>
      <c r="AR35" s="99" t="s">
        <v>68</v>
      </c>
      <c r="AS35" s="100"/>
      <c r="AT35" s="100"/>
      <c r="AU35" s="100"/>
      <c r="AV35" s="100"/>
      <c r="AW35" s="100"/>
      <c r="AX35" s="100"/>
      <c r="AY35" s="100"/>
      <c r="AZ35" s="101">
        <v>3</v>
      </c>
      <c r="BA35" s="102"/>
      <c r="BF35" s="66"/>
    </row>
    <row r="36" spans="1:58" s="27" customFormat="1" ht="12" thickBot="1" x14ac:dyDescent="0.25">
      <c r="A36" s="84" t="s">
        <v>48</v>
      </c>
      <c r="B36" s="85"/>
      <c r="C36" s="85"/>
      <c r="D36" s="85">
        <v>2</v>
      </c>
      <c r="E36" s="85"/>
      <c r="F36" s="85">
        <v>4</v>
      </c>
      <c r="G36" s="85"/>
      <c r="H36" s="85">
        <v>10</v>
      </c>
      <c r="I36" s="85"/>
      <c r="J36" s="85"/>
      <c r="K36" s="85">
        <v>2</v>
      </c>
      <c r="L36" s="85"/>
      <c r="M36" s="85">
        <v>5</v>
      </c>
      <c r="N36" s="85"/>
      <c r="O36" s="86">
        <f>SUM(B36:N36)</f>
        <v>23</v>
      </c>
      <c r="P36" s="87"/>
      <c r="Q36" s="88"/>
      <c r="R36" s="88"/>
      <c r="T36" s="103" t="s">
        <v>69</v>
      </c>
      <c r="U36" s="104"/>
      <c r="V36" s="104"/>
      <c r="W36" s="104"/>
      <c r="X36" s="104"/>
      <c r="Y36" s="104"/>
      <c r="Z36" s="105"/>
      <c r="AA36" s="106">
        <v>3</v>
      </c>
      <c r="AB36" s="107"/>
      <c r="AC36" s="108">
        <v>4</v>
      </c>
      <c r="AD36" s="109"/>
      <c r="AG36" s="66"/>
      <c r="AH36" s="96"/>
      <c r="AI36" s="97"/>
      <c r="AJ36" s="97"/>
      <c r="AK36" s="97"/>
      <c r="AL36" s="97"/>
      <c r="AM36" s="97"/>
      <c r="AN36" s="97"/>
      <c r="AO36" s="97"/>
      <c r="AP36" s="97"/>
      <c r="AQ36" s="98"/>
      <c r="AR36" s="110"/>
      <c r="AS36" s="101"/>
      <c r="AT36" s="101"/>
      <c r="AU36" s="101"/>
      <c r="AV36" s="101"/>
      <c r="AW36" s="101"/>
      <c r="AX36" s="101"/>
      <c r="AY36" s="99"/>
      <c r="AZ36" s="101"/>
      <c r="BA36" s="102"/>
    </row>
    <row r="37" spans="1:58" s="27" customFormat="1" ht="12" thickBot="1" x14ac:dyDescent="0.25">
      <c r="A37" s="111" t="s">
        <v>70</v>
      </c>
      <c r="B37" s="112">
        <f>SUM(B35:C36)</f>
        <v>30</v>
      </c>
      <c r="C37" s="112"/>
      <c r="D37" s="112">
        <f>SUM(D35:E36)</f>
        <v>6</v>
      </c>
      <c r="E37" s="112"/>
      <c r="F37" s="112">
        <f>SUM(F35:G36)</f>
        <v>8</v>
      </c>
      <c r="G37" s="112"/>
      <c r="H37" s="112">
        <f>SUM(H35:I36)</f>
        <v>10</v>
      </c>
      <c r="I37" s="112"/>
      <c r="J37" s="112"/>
      <c r="K37" s="112">
        <f>SUM(K35:L36)</f>
        <v>2</v>
      </c>
      <c r="L37" s="112"/>
      <c r="M37" s="112">
        <f>SUM(M35:N36)</f>
        <v>19</v>
      </c>
      <c r="N37" s="112"/>
      <c r="O37" s="112">
        <f>SUM(O35:P36)</f>
        <v>75</v>
      </c>
      <c r="P37" s="113"/>
      <c r="Q37" s="88"/>
      <c r="R37" s="88"/>
      <c r="AG37" s="66"/>
      <c r="AH37" s="114"/>
      <c r="AI37" s="115"/>
      <c r="AJ37" s="115"/>
      <c r="AK37" s="115"/>
      <c r="AL37" s="115"/>
      <c r="AM37" s="115"/>
      <c r="AN37" s="115"/>
      <c r="AO37" s="115"/>
      <c r="AP37" s="115"/>
      <c r="AQ37" s="116"/>
      <c r="AR37" s="117"/>
      <c r="AS37" s="118"/>
      <c r="AT37" s="118"/>
      <c r="AU37" s="118"/>
      <c r="AV37" s="118"/>
      <c r="AW37" s="118"/>
      <c r="AX37" s="118"/>
      <c r="AY37" s="118"/>
      <c r="AZ37" s="119"/>
      <c r="BA37" s="120"/>
    </row>
    <row r="41" spans="1:58" ht="12.75" customHeight="1" x14ac:dyDescent="0.2"/>
    <row r="42" spans="1:58" ht="12.75" customHeight="1" x14ac:dyDescent="0.2"/>
  </sheetData>
  <mergeCells count="77">
    <mergeCell ref="AZ37:BA37"/>
    <mergeCell ref="AZ36:BA36"/>
    <mergeCell ref="B37:C37"/>
    <mergeCell ref="D37:E37"/>
    <mergeCell ref="F37:G37"/>
    <mergeCell ref="H37:J37"/>
    <mergeCell ref="K37:L37"/>
    <mergeCell ref="M37:N37"/>
    <mergeCell ref="O37:P37"/>
    <mergeCell ref="AH37:AQ37"/>
    <mergeCell ref="AR37:AY37"/>
    <mergeCell ref="O36:P36"/>
    <mergeCell ref="T36:Z36"/>
    <mergeCell ref="AA36:AB36"/>
    <mergeCell ref="AC36:AD36"/>
    <mergeCell ref="AH36:AQ36"/>
    <mergeCell ref="AR36:AY36"/>
    <mergeCell ref="AC35:AD35"/>
    <mergeCell ref="AH35:AQ35"/>
    <mergeCell ref="AR35:AY35"/>
    <mergeCell ref="AZ35:BA35"/>
    <mergeCell ref="B36:C36"/>
    <mergeCell ref="D36:E36"/>
    <mergeCell ref="F36:G36"/>
    <mergeCell ref="H36:J36"/>
    <mergeCell ref="K36:L36"/>
    <mergeCell ref="M36:N36"/>
    <mergeCell ref="AZ34:BA34"/>
    <mergeCell ref="B35:C35"/>
    <mergeCell ref="D35:E35"/>
    <mergeCell ref="F35:G35"/>
    <mergeCell ref="H35:J35"/>
    <mergeCell ref="K35:L35"/>
    <mergeCell ref="M35:N35"/>
    <mergeCell ref="O35:P35"/>
    <mergeCell ref="T35:Z35"/>
    <mergeCell ref="AA35:AB35"/>
    <mergeCell ref="O34:P34"/>
    <mergeCell ref="T34:Z34"/>
    <mergeCell ref="AA34:AB34"/>
    <mergeCell ref="AC34:AD34"/>
    <mergeCell ref="AH34:AQ34"/>
    <mergeCell ref="AR34:AY34"/>
    <mergeCell ref="AW24:BA24"/>
    <mergeCell ref="A32:P32"/>
    <mergeCell ref="T32:AD32"/>
    <mergeCell ref="AI32:AZ32"/>
    <mergeCell ref="B34:C34"/>
    <mergeCell ref="D34:E34"/>
    <mergeCell ref="F34:G34"/>
    <mergeCell ref="H34:J34"/>
    <mergeCell ref="K34:L34"/>
    <mergeCell ref="M34:N34"/>
    <mergeCell ref="X24:AA24"/>
    <mergeCell ref="AB24:AE24"/>
    <mergeCell ref="AF24:AI24"/>
    <mergeCell ref="AJ24:AN24"/>
    <mergeCell ref="AO24:AR24"/>
    <mergeCell ref="AS24:AV24"/>
    <mergeCell ref="A24:A27"/>
    <mergeCell ref="B24:E24"/>
    <mergeCell ref="F24:J24"/>
    <mergeCell ref="K24:N24"/>
    <mergeCell ref="O24:R24"/>
    <mergeCell ref="S24:W24"/>
    <mergeCell ref="S9:AF9"/>
    <mergeCell ref="K19:Z19"/>
    <mergeCell ref="AB19:AO19"/>
    <mergeCell ref="K20:Z20"/>
    <mergeCell ref="AH20:AL20"/>
    <mergeCell ref="A22:BA22"/>
    <mergeCell ref="I1:AQ1"/>
    <mergeCell ref="I2:AQ2"/>
    <mergeCell ref="J3:AO3"/>
    <mergeCell ref="S5:AF5"/>
    <mergeCell ref="S6:AF6"/>
    <mergeCell ref="S8:AF8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0"/>
  <sheetViews>
    <sheetView view="pageBreakPreview" zoomScale="60" zoomScaleNormal="100" workbookViewId="0">
      <selection activeCell="BX26" sqref="BX26"/>
    </sheetView>
  </sheetViews>
  <sheetFormatPr defaultRowHeight="12.75" x14ac:dyDescent="0.2"/>
  <cols>
    <col min="1" max="1" width="6.140625" style="9" customWidth="1"/>
    <col min="2" max="2" width="39.42578125" style="9" bestFit="1" customWidth="1"/>
    <col min="3" max="3" width="4.5703125" style="9" customWidth="1"/>
    <col min="4" max="4" width="6.7109375" style="9" customWidth="1"/>
    <col min="5" max="6" width="5.140625" style="9" customWidth="1"/>
    <col min="7" max="7" width="6.7109375" style="9" customWidth="1"/>
    <col min="8" max="8" width="6.7109375" style="9" bestFit="1" customWidth="1"/>
    <col min="9" max="9" width="5.5703125" style="9" customWidth="1"/>
    <col min="10" max="10" width="5.42578125" style="9" customWidth="1"/>
    <col min="11" max="11" width="5.7109375" style="9" customWidth="1"/>
    <col min="12" max="12" width="4.7109375" style="9" customWidth="1"/>
    <col min="13" max="13" width="6" style="9" customWidth="1"/>
    <col min="14" max="14" width="5.85546875" style="9" customWidth="1"/>
    <col min="15" max="15" width="6.140625" style="9" customWidth="1"/>
    <col min="16" max="17" width="5.140625" style="9" customWidth="1"/>
    <col min="18" max="18" width="4" style="9" hidden="1" customWidth="1"/>
    <col min="19" max="19" width="3.7109375" style="9" hidden="1" customWidth="1"/>
    <col min="20" max="20" width="9.140625" style="9" hidden="1" customWidth="1"/>
    <col min="21" max="28" width="2.140625" style="9" hidden="1" customWidth="1"/>
    <col min="29" max="29" width="2.7109375" style="9" hidden="1" customWidth="1"/>
    <col min="30" max="30" width="0.85546875" style="9" hidden="1" customWidth="1"/>
    <col min="31" max="38" width="3.140625" style="9" hidden="1" customWidth="1"/>
    <col min="39" max="39" width="2.7109375" style="9" hidden="1" customWidth="1"/>
    <col min="40" max="40" width="0.85546875" style="9" hidden="1" customWidth="1"/>
    <col min="41" max="42" width="2.7109375" style="9" hidden="1" customWidth="1"/>
    <col min="43" max="44" width="3.5703125" style="9" hidden="1" customWidth="1"/>
    <col min="45" max="48" width="2.140625" style="9" hidden="1" customWidth="1"/>
    <col min="49" max="49" width="2.7109375" style="9" hidden="1" customWidth="1"/>
    <col min="50" max="50" width="0.85546875" style="9" hidden="1" customWidth="1"/>
    <col min="51" max="51" width="2" style="9" hidden="1" customWidth="1"/>
    <col min="52" max="52" width="3.5703125" style="9" hidden="1" customWidth="1"/>
    <col min="53" max="58" width="2.140625" style="9" hidden="1" customWidth="1"/>
    <col min="59" max="59" width="2.7109375" style="9" hidden="1" customWidth="1"/>
    <col min="60" max="60" width="0.85546875" style="9" hidden="1" customWidth="1"/>
    <col min="61" max="61" width="2.140625" style="9" hidden="1" customWidth="1"/>
    <col min="62" max="63" width="3.140625" style="9" hidden="1" customWidth="1"/>
    <col min="64" max="68" width="2.140625" style="9" hidden="1" customWidth="1"/>
    <col min="69" max="69" width="2.7109375" style="9" hidden="1" customWidth="1"/>
    <col min="70" max="256" width="9.140625" style="9"/>
    <col min="257" max="257" width="6.140625" style="9" customWidth="1"/>
    <col min="258" max="258" width="39.42578125" style="9" bestFit="1" customWidth="1"/>
    <col min="259" max="259" width="4.5703125" style="9" customWidth="1"/>
    <col min="260" max="260" width="6.7109375" style="9" customWidth="1"/>
    <col min="261" max="262" width="5.140625" style="9" customWidth="1"/>
    <col min="263" max="263" width="6.7109375" style="9" customWidth="1"/>
    <col min="264" max="264" width="6.7109375" style="9" bestFit="1" customWidth="1"/>
    <col min="265" max="265" width="5.5703125" style="9" customWidth="1"/>
    <col min="266" max="266" width="5.42578125" style="9" customWidth="1"/>
    <col min="267" max="267" width="5.7109375" style="9" customWidth="1"/>
    <col min="268" max="268" width="4.7109375" style="9" customWidth="1"/>
    <col min="269" max="269" width="6" style="9" customWidth="1"/>
    <col min="270" max="270" width="5.85546875" style="9" customWidth="1"/>
    <col min="271" max="271" width="6.140625" style="9" customWidth="1"/>
    <col min="272" max="273" width="5.140625" style="9" customWidth="1"/>
    <col min="274" max="325" width="0" style="9" hidden="1" customWidth="1"/>
    <col min="326" max="512" width="9.140625" style="9"/>
    <col min="513" max="513" width="6.140625" style="9" customWidth="1"/>
    <col min="514" max="514" width="39.42578125" style="9" bestFit="1" customWidth="1"/>
    <col min="515" max="515" width="4.5703125" style="9" customWidth="1"/>
    <col min="516" max="516" width="6.7109375" style="9" customWidth="1"/>
    <col min="517" max="518" width="5.140625" style="9" customWidth="1"/>
    <col min="519" max="519" width="6.7109375" style="9" customWidth="1"/>
    <col min="520" max="520" width="6.7109375" style="9" bestFit="1" customWidth="1"/>
    <col min="521" max="521" width="5.5703125" style="9" customWidth="1"/>
    <col min="522" max="522" width="5.42578125" style="9" customWidth="1"/>
    <col min="523" max="523" width="5.7109375" style="9" customWidth="1"/>
    <col min="524" max="524" width="4.7109375" style="9" customWidth="1"/>
    <col min="525" max="525" width="6" style="9" customWidth="1"/>
    <col min="526" max="526" width="5.85546875" style="9" customWidth="1"/>
    <col min="527" max="527" width="6.140625" style="9" customWidth="1"/>
    <col min="528" max="529" width="5.140625" style="9" customWidth="1"/>
    <col min="530" max="581" width="0" style="9" hidden="1" customWidth="1"/>
    <col min="582" max="768" width="9.140625" style="9"/>
    <col min="769" max="769" width="6.140625" style="9" customWidth="1"/>
    <col min="770" max="770" width="39.42578125" style="9" bestFit="1" customWidth="1"/>
    <col min="771" max="771" width="4.5703125" style="9" customWidth="1"/>
    <col min="772" max="772" width="6.7109375" style="9" customWidth="1"/>
    <col min="773" max="774" width="5.140625" style="9" customWidth="1"/>
    <col min="775" max="775" width="6.7109375" style="9" customWidth="1"/>
    <col min="776" max="776" width="6.7109375" style="9" bestFit="1" customWidth="1"/>
    <col min="777" max="777" width="5.5703125" style="9" customWidth="1"/>
    <col min="778" max="778" width="5.42578125" style="9" customWidth="1"/>
    <col min="779" max="779" width="5.7109375" style="9" customWidth="1"/>
    <col min="780" max="780" width="4.7109375" style="9" customWidth="1"/>
    <col min="781" max="781" width="6" style="9" customWidth="1"/>
    <col min="782" max="782" width="5.85546875" style="9" customWidth="1"/>
    <col min="783" max="783" width="6.140625" style="9" customWidth="1"/>
    <col min="784" max="785" width="5.140625" style="9" customWidth="1"/>
    <col min="786" max="837" width="0" style="9" hidden="1" customWidth="1"/>
    <col min="838" max="1024" width="9.140625" style="9"/>
    <col min="1025" max="1025" width="6.140625" style="9" customWidth="1"/>
    <col min="1026" max="1026" width="39.42578125" style="9" bestFit="1" customWidth="1"/>
    <col min="1027" max="1027" width="4.5703125" style="9" customWidth="1"/>
    <col min="1028" max="1028" width="6.7109375" style="9" customWidth="1"/>
    <col min="1029" max="1030" width="5.140625" style="9" customWidth="1"/>
    <col min="1031" max="1031" width="6.7109375" style="9" customWidth="1"/>
    <col min="1032" max="1032" width="6.7109375" style="9" bestFit="1" customWidth="1"/>
    <col min="1033" max="1033" width="5.5703125" style="9" customWidth="1"/>
    <col min="1034" max="1034" width="5.42578125" style="9" customWidth="1"/>
    <col min="1035" max="1035" width="5.7109375" style="9" customWidth="1"/>
    <col min="1036" max="1036" width="4.7109375" style="9" customWidth="1"/>
    <col min="1037" max="1037" width="6" style="9" customWidth="1"/>
    <col min="1038" max="1038" width="5.85546875" style="9" customWidth="1"/>
    <col min="1039" max="1039" width="6.140625" style="9" customWidth="1"/>
    <col min="1040" max="1041" width="5.140625" style="9" customWidth="1"/>
    <col min="1042" max="1093" width="0" style="9" hidden="1" customWidth="1"/>
    <col min="1094" max="1280" width="9.140625" style="9"/>
    <col min="1281" max="1281" width="6.140625" style="9" customWidth="1"/>
    <col min="1282" max="1282" width="39.42578125" style="9" bestFit="1" customWidth="1"/>
    <col min="1283" max="1283" width="4.5703125" style="9" customWidth="1"/>
    <col min="1284" max="1284" width="6.7109375" style="9" customWidth="1"/>
    <col min="1285" max="1286" width="5.140625" style="9" customWidth="1"/>
    <col min="1287" max="1287" width="6.7109375" style="9" customWidth="1"/>
    <col min="1288" max="1288" width="6.7109375" style="9" bestFit="1" customWidth="1"/>
    <col min="1289" max="1289" width="5.5703125" style="9" customWidth="1"/>
    <col min="1290" max="1290" width="5.42578125" style="9" customWidth="1"/>
    <col min="1291" max="1291" width="5.7109375" style="9" customWidth="1"/>
    <col min="1292" max="1292" width="4.7109375" style="9" customWidth="1"/>
    <col min="1293" max="1293" width="6" style="9" customWidth="1"/>
    <col min="1294" max="1294" width="5.85546875" style="9" customWidth="1"/>
    <col min="1295" max="1295" width="6.140625" style="9" customWidth="1"/>
    <col min="1296" max="1297" width="5.140625" style="9" customWidth="1"/>
    <col min="1298" max="1349" width="0" style="9" hidden="1" customWidth="1"/>
    <col min="1350" max="1536" width="9.140625" style="9"/>
    <col min="1537" max="1537" width="6.140625" style="9" customWidth="1"/>
    <col min="1538" max="1538" width="39.42578125" style="9" bestFit="1" customWidth="1"/>
    <col min="1539" max="1539" width="4.5703125" style="9" customWidth="1"/>
    <col min="1540" max="1540" width="6.7109375" style="9" customWidth="1"/>
    <col min="1541" max="1542" width="5.140625" style="9" customWidth="1"/>
    <col min="1543" max="1543" width="6.7109375" style="9" customWidth="1"/>
    <col min="1544" max="1544" width="6.7109375" style="9" bestFit="1" customWidth="1"/>
    <col min="1545" max="1545" width="5.5703125" style="9" customWidth="1"/>
    <col min="1546" max="1546" width="5.42578125" style="9" customWidth="1"/>
    <col min="1547" max="1547" width="5.7109375" style="9" customWidth="1"/>
    <col min="1548" max="1548" width="4.7109375" style="9" customWidth="1"/>
    <col min="1549" max="1549" width="6" style="9" customWidth="1"/>
    <col min="1550" max="1550" width="5.85546875" style="9" customWidth="1"/>
    <col min="1551" max="1551" width="6.140625" style="9" customWidth="1"/>
    <col min="1552" max="1553" width="5.140625" style="9" customWidth="1"/>
    <col min="1554" max="1605" width="0" style="9" hidden="1" customWidth="1"/>
    <col min="1606" max="1792" width="9.140625" style="9"/>
    <col min="1793" max="1793" width="6.140625" style="9" customWidth="1"/>
    <col min="1794" max="1794" width="39.42578125" style="9" bestFit="1" customWidth="1"/>
    <col min="1795" max="1795" width="4.5703125" style="9" customWidth="1"/>
    <col min="1796" max="1796" width="6.7109375" style="9" customWidth="1"/>
    <col min="1797" max="1798" width="5.140625" style="9" customWidth="1"/>
    <col min="1799" max="1799" width="6.7109375" style="9" customWidth="1"/>
    <col min="1800" max="1800" width="6.7109375" style="9" bestFit="1" customWidth="1"/>
    <col min="1801" max="1801" width="5.5703125" style="9" customWidth="1"/>
    <col min="1802" max="1802" width="5.42578125" style="9" customWidth="1"/>
    <col min="1803" max="1803" width="5.7109375" style="9" customWidth="1"/>
    <col min="1804" max="1804" width="4.7109375" style="9" customWidth="1"/>
    <col min="1805" max="1805" width="6" style="9" customWidth="1"/>
    <col min="1806" max="1806" width="5.85546875" style="9" customWidth="1"/>
    <col min="1807" max="1807" width="6.140625" style="9" customWidth="1"/>
    <col min="1808" max="1809" width="5.140625" style="9" customWidth="1"/>
    <col min="1810" max="1861" width="0" style="9" hidden="1" customWidth="1"/>
    <col min="1862" max="2048" width="9.140625" style="9"/>
    <col min="2049" max="2049" width="6.140625" style="9" customWidth="1"/>
    <col min="2050" max="2050" width="39.42578125" style="9" bestFit="1" customWidth="1"/>
    <col min="2051" max="2051" width="4.5703125" style="9" customWidth="1"/>
    <col min="2052" max="2052" width="6.7109375" style="9" customWidth="1"/>
    <col min="2053" max="2054" width="5.140625" style="9" customWidth="1"/>
    <col min="2055" max="2055" width="6.7109375" style="9" customWidth="1"/>
    <col min="2056" max="2056" width="6.7109375" style="9" bestFit="1" customWidth="1"/>
    <col min="2057" max="2057" width="5.5703125" style="9" customWidth="1"/>
    <col min="2058" max="2058" width="5.42578125" style="9" customWidth="1"/>
    <col min="2059" max="2059" width="5.7109375" style="9" customWidth="1"/>
    <col min="2060" max="2060" width="4.7109375" style="9" customWidth="1"/>
    <col min="2061" max="2061" width="6" style="9" customWidth="1"/>
    <col min="2062" max="2062" width="5.85546875" style="9" customWidth="1"/>
    <col min="2063" max="2063" width="6.140625" style="9" customWidth="1"/>
    <col min="2064" max="2065" width="5.140625" style="9" customWidth="1"/>
    <col min="2066" max="2117" width="0" style="9" hidden="1" customWidth="1"/>
    <col min="2118" max="2304" width="9.140625" style="9"/>
    <col min="2305" max="2305" width="6.140625" style="9" customWidth="1"/>
    <col min="2306" max="2306" width="39.42578125" style="9" bestFit="1" customWidth="1"/>
    <col min="2307" max="2307" width="4.5703125" style="9" customWidth="1"/>
    <col min="2308" max="2308" width="6.7109375" style="9" customWidth="1"/>
    <col min="2309" max="2310" width="5.140625" style="9" customWidth="1"/>
    <col min="2311" max="2311" width="6.7109375" style="9" customWidth="1"/>
    <col min="2312" max="2312" width="6.7109375" style="9" bestFit="1" customWidth="1"/>
    <col min="2313" max="2313" width="5.5703125" style="9" customWidth="1"/>
    <col min="2314" max="2314" width="5.42578125" style="9" customWidth="1"/>
    <col min="2315" max="2315" width="5.7109375" style="9" customWidth="1"/>
    <col min="2316" max="2316" width="4.7109375" style="9" customWidth="1"/>
    <col min="2317" max="2317" width="6" style="9" customWidth="1"/>
    <col min="2318" max="2318" width="5.85546875" style="9" customWidth="1"/>
    <col min="2319" max="2319" width="6.140625" style="9" customWidth="1"/>
    <col min="2320" max="2321" width="5.140625" style="9" customWidth="1"/>
    <col min="2322" max="2373" width="0" style="9" hidden="1" customWidth="1"/>
    <col min="2374" max="2560" width="9.140625" style="9"/>
    <col min="2561" max="2561" width="6.140625" style="9" customWidth="1"/>
    <col min="2562" max="2562" width="39.42578125" style="9" bestFit="1" customWidth="1"/>
    <col min="2563" max="2563" width="4.5703125" style="9" customWidth="1"/>
    <col min="2564" max="2564" width="6.7109375" style="9" customWidth="1"/>
    <col min="2565" max="2566" width="5.140625" style="9" customWidth="1"/>
    <col min="2567" max="2567" width="6.7109375" style="9" customWidth="1"/>
    <col min="2568" max="2568" width="6.7109375" style="9" bestFit="1" customWidth="1"/>
    <col min="2569" max="2569" width="5.5703125" style="9" customWidth="1"/>
    <col min="2570" max="2570" width="5.42578125" style="9" customWidth="1"/>
    <col min="2571" max="2571" width="5.7109375" style="9" customWidth="1"/>
    <col min="2572" max="2572" width="4.7109375" style="9" customWidth="1"/>
    <col min="2573" max="2573" width="6" style="9" customWidth="1"/>
    <col min="2574" max="2574" width="5.85546875" style="9" customWidth="1"/>
    <col min="2575" max="2575" width="6.140625" style="9" customWidth="1"/>
    <col min="2576" max="2577" width="5.140625" style="9" customWidth="1"/>
    <col min="2578" max="2629" width="0" style="9" hidden="1" customWidth="1"/>
    <col min="2630" max="2816" width="9.140625" style="9"/>
    <col min="2817" max="2817" width="6.140625" style="9" customWidth="1"/>
    <col min="2818" max="2818" width="39.42578125" style="9" bestFit="1" customWidth="1"/>
    <col min="2819" max="2819" width="4.5703125" style="9" customWidth="1"/>
    <col min="2820" max="2820" width="6.7109375" style="9" customWidth="1"/>
    <col min="2821" max="2822" width="5.140625" style="9" customWidth="1"/>
    <col min="2823" max="2823" width="6.7109375" style="9" customWidth="1"/>
    <col min="2824" max="2824" width="6.7109375" style="9" bestFit="1" customWidth="1"/>
    <col min="2825" max="2825" width="5.5703125" style="9" customWidth="1"/>
    <col min="2826" max="2826" width="5.42578125" style="9" customWidth="1"/>
    <col min="2827" max="2827" width="5.7109375" style="9" customWidth="1"/>
    <col min="2828" max="2828" width="4.7109375" style="9" customWidth="1"/>
    <col min="2829" max="2829" width="6" style="9" customWidth="1"/>
    <col min="2830" max="2830" width="5.85546875" style="9" customWidth="1"/>
    <col min="2831" max="2831" width="6.140625" style="9" customWidth="1"/>
    <col min="2832" max="2833" width="5.140625" style="9" customWidth="1"/>
    <col min="2834" max="2885" width="0" style="9" hidden="1" customWidth="1"/>
    <col min="2886" max="3072" width="9.140625" style="9"/>
    <col min="3073" max="3073" width="6.140625" style="9" customWidth="1"/>
    <col min="3074" max="3074" width="39.42578125" style="9" bestFit="1" customWidth="1"/>
    <col min="3075" max="3075" width="4.5703125" style="9" customWidth="1"/>
    <col min="3076" max="3076" width="6.7109375" style="9" customWidth="1"/>
    <col min="3077" max="3078" width="5.140625" style="9" customWidth="1"/>
    <col min="3079" max="3079" width="6.7109375" style="9" customWidth="1"/>
    <col min="3080" max="3080" width="6.7109375" style="9" bestFit="1" customWidth="1"/>
    <col min="3081" max="3081" width="5.5703125" style="9" customWidth="1"/>
    <col min="3082" max="3082" width="5.42578125" style="9" customWidth="1"/>
    <col min="3083" max="3083" width="5.7109375" style="9" customWidth="1"/>
    <col min="3084" max="3084" width="4.7109375" style="9" customWidth="1"/>
    <col min="3085" max="3085" width="6" style="9" customWidth="1"/>
    <col min="3086" max="3086" width="5.85546875" style="9" customWidth="1"/>
    <col min="3087" max="3087" width="6.140625" style="9" customWidth="1"/>
    <col min="3088" max="3089" width="5.140625" style="9" customWidth="1"/>
    <col min="3090" max="3141" width="0" style="9" hidden="1" customWidth="1"/>
    <col min="3142" max="3328" width="9.140625" style="9"/>
    <col min="3329" max="3329" width="6.140625" style="9" customWidth="1"/>
    <col min="3330" max="3330" width="39.42578125" style="9" bestFit="1" customWidth="1"/>
    <col min="3331" max="3331" width="4.5703125" style="9" customWidth="1"/>
    <col min="3332" max="3332" width="6.7109375" style="9" customWidth="1"/>
    <col min="3333" max="3334" width="5.140625" style="9" customWidth="1"/>
    <col min="3335" max="3335" width="6.7109375" style="9" customWidth="1"/>
    <col min="3336" max="3336" width="6.7109375" style="9" bestFit="1" customWidth="1"/>
    <col min="3337" max="3337" width="5.5703125" style="9" customWidth="1"/>
    <col min="3338" max="3338" width="5.42578125" style="9" customWidth="1"/>
    <col min="3339" max="3339" width="5.7109375" style="9" customWidth="1"/>
    <col min="3340" max="3340" width="4.7109375" style="9" customWidth="1"/>
    <col min="3341" max="3341" width="6" style="9" customWidth="1"/>
    <col min="3342" max="3342" width="5.85546875" style="9" customWidth="1"/>
    <col min="3343" max="3343" width="6.140625" style="9" customWidth="1"/>
    <col min="3344" max="3345" width="5.140625" style="9" customWidth="1"/>
    <col min="3346" max="3397" width="0" style="9" hidden="1" customWidth="1"/>
    <col min="3398" max="3584" width="9.140625" style="9"/>
    <col min="3585" max="3585" width="6.140625" style="9" customWidth="1"/>
    <col min="3586" max="3586" width="39.42578125" style="9" bestFit="1" customWidth="1"/>
    <col min="3587" max="3587" width="4.5703125" style="9" customWidth="1"/>
    <col min="3588" max="3588" width="6.7109375" style="9" customWidth="1"/>
    <col min="3589" max="3590" width="5.140625" style="9" customWidth="1"/>
    <col min="3591" max="3591" width="6.7109375" style="9" customWidth="1"/>
    <col min="3592" max="3592" width="6.7109375" style="9" bestFit="1" customWidth="1"/>
    <col min="3593" max="3593" width="5.5703125" style="9" customWidth="1"/>
    <col min="3594" max="3594" width="5.42578125" style="9" customWidth="1"/>
    <col min="3595" max="3595" width="5.7109375" style="9" customWidth="1"/>
    <col min="3596" max="3596" width="4.7109375" style="9" customWidth="1"/>
    <col min="3597" max="3597" width="6" style="9" customWidth="1"/>
    <col min="3598" max="3598" width="5.85546875" style="9" customWidth="1"/>
    <col min="3599" max="3599" width="6.140625" style="9" customWidth="1"/>
    <col min="3600" max="3601" width="5.140625" style="9" customWidth="1"/>
    <col min="3602" max="3653" width="0" style="9" hidden="1" customWidth="1"/>
    <col min="3654" max="3840" width="9.140625" style="9"/>
    <col min="3841" max="3841" width="6.140625" style="9" customWidth="1"/>
    <col min="3842" max="3842" width="39.42578125" style="9" bestFit="1" customWidth="1"/>
    <col min="3843" max="3843" width="4.5703125" style="9" customWidth="1"/>
    <col min="3844" max="3844" width="6.7109375" style="9" customWidth="1"/>
    <col min="3845" max="3846" width="5.140625" style="9" customWidth="1"/>
    <col min="3847" max="3847" width="6.7109375" style="9" customWidth="1"/>
    <col min="3848" max="3848" width="6.7109375" style="9" bestFit="1" customWidth="1"/>
    <col min="3849" max="3849" width="5.5703125" style="9" customWidth="1"/>
    <col min="3850" max="3850" width="5.42578125" style="9" customWidth="1"/>
    <col min="3851" max="3851" width="5.7109375" style="9" customWidth="1"/>
    <col min="3852" max="3852" width="4.7109375" style="9" customWidth="1"/>
    <col min="3853" max="3853" width="6" style="9" customWidth="1"/>
    <col min="3854" max="3854" width="5.85546875" style="9" customWidth="1"/>
    <col min="3855" max="3855" width="6.140625" style="9" customWidth="1"/>
    <col min="3856" max="3857" width="5.140625" style="9" customWidth="1"/>
    <col min="3858" max="3909" width="0" style="9" hidden="1" customWidth="1"/>
    <col min="3910" max="4096" width="9.140625" style="9"/>
    <col min="4097" max="4097" width="6.140625" style="9" customWidth="1"/>
    <col min="4098" max="4098" width="39.42578125" style="9" bestFit="1" customWidth="1"/>
    <col min="4099" max="4099" width="4.5703125" style="9" customWidth="1"/>
    <col min="4100" max="4100" width="6.7109375" style="9" customWidth="1"/>
    <col min="4101" max="4102" width="5.140625" style="9" customWidth="1"/>
    <col min="4103" max="4103" width="6.7109375" style="9" customWidth="1"/>
    <col min="4104" max="4104" width="6.7109375" style="9" bestFit="1" customWidth="1"/>
    <col min="4105" max="4105" width="5.5703125" style="9" customWidth="1"/>
    <col min="4106" max="4106" width="5.42578125" style="9" customWidth="1"/>
    <col min="4107" max="4107" width="5.7109375" style="9" customWidth="1"/>
    <col min="4108" max="4108" width="4.7109375" style="9" customWidth="1"/>
    <col min="4109" max="4109" width="6" style="9" customWidth="1"/>
    <col min="4110" max="4110" width="5.85546875" style="9" customWidth="1"/>
    <col min="4111" max="4111" width="6.140625" style="9" customWidth="1"/>
    <col min="4112" max="4113" width="5.140625" style="9" customWidth="1"/>
    <col min="4114" max="4165" width="0" style="9" hidden="1" customWidth="1"/>
    <col min="4166" max="4352" width="9.140625" style="9"/>
    <col min="4353" max="4353" width="6.140625" style="9" customWidth="1"/>
    <col min="4354" max="4354" width="39.42578125" style="9" bestFit="1" customWidth="1"/>
    <col min="4355" max="4355" width="4.5703125" style="9" customWidth="1"/>
    <col min="4356" max="4356" width="6.7109375" style="9" customWidth="1"/>
    <col min="4357" max="4358" width="5.140625" style="9" customWidth="1"/>
    <col min="4359" max="4359" width="6.7109375" style="9" customWidth="1"/>
    <col min="4360" max="4360" width="6.7109375" style="9" bestFit="1" customWidth="1"/>
    <col min="4361" max="4361" width="5.5703125" style="9" customWidth="1"/>
    <col min="4362" max="4362" width="5.42578125" style="9" customWidth="1"/>
    <col min="4363" max="4363" width="5.7109375" style="9" customWidth="1"/>
    <col min="4364" max="4364" width="4.7109375" style="9" customWidth="1"/>
    <col min="4365" max="4365" width="6" style="9" customWidth="1"/>
    <col min="4366" max="4366" width="5.85546875" style="9" customWidth="1"/>
    <col min="4367" max="4367" width="6.140625" style="9" customWidth="1"/>
    <col min="4368" max="4369" width="5.140625" style="9" customWidth="1"/>
    <col min="4370" max="4421" width="0" style="9" hidden="1" customWidth="1"/>
    <col min="4422" max="4608" width="9.140625" style="9"/>
    <col min="4609" max="4609" width="6.140625" style="9" customWidth="1"/>
    <col min="4610" max="4610" width="39.42578125" style="9" bestFit="1" customWidth="1"/>
    <col min="4611" max="4611" width="4.5703125" style="9" customWidth="1"/>
    <col min="4612" max="4612" width="6.7109375" style="9" customWidth="1"/>
    <col min="4613" max="4614" width="5.140625" style="9" customWidth="1"/>
    <col min="4615" max="4615" width="6.7109375" style="9" customWidth="1"/>
    <col min="4616" max="4616" width="6.7109375" style="9" bestFit="1" customWidth="1"/>
    <col min="4617" max="4617" width="5.5703125" style="9" customWidth="1"/>
    <col min="4618" max="4618" width="5.42578125" style="9" customWidth="1"/>
    <col min="4619" max="4619" width="5.7109375" style="9" customWidth="1"/>
    <col min="4620" max="4620" width="4.7109375" style="9" customWidth="1"/>
    <col min="4621" max="4621" width="6" style="9" customWidth="1"/>
    <col min="4622" max="4622" width="5.85546875" style="9" customWidth="1"/>
    <col min="4623" max="4623" width="6.140625" style="9" customWidth="1"/>
    <col min="4624" max="4625" width="5.140625" style="9" customWidth="1"/>
    <col min="4626" max="4677" width="0" style="9" hidden="1" customWidth="1"/>
    <col min="4678" max="4864" width="9.140625" style="9"/>
    <col min="4865" max="4865" width="6.140625" style="9" customWidth="1"/>
    <col min="4866" max="4866" width="39.42578125" style="9" bestFit="1" customWidth="1"/>
    <col min="4867" max="4867" width="4.5703125" style="9" customWidth="1"/>
    <col min="4868" max="4868" width="6.7109375" style="9" customWidth="1"/>
    <col min="4869" max="4870" width="5.140625" style="9" customWidth="1"/>
    <col min="4871" max="4871" width="6.7109375" style="9" customWidth="1"/>
    <col min="4872" max="4872" width="6.7109375" style="9" bestFit="1" customWidth="1"/>
    <col min="4873" max="4873" width="5.5703125" style="9" customWidth="1"/>
    <col min="4874" max="4874" width="5.42578125" style="9" customWidth="1"/>
    <col min="4875" max="4875" width="5.7109375" style="9" customWidth="1"/>
    <col min="4876" max="4876" width="4.7109375" style="9" customWidth="1"/>
    <col min="4877" max="4877" width="6" style="9" customWidth="1"/>
    <col min="4878" max="4878" width="5.85546875" style="9" customWidth="1"/>
    <col min="4879" max="4879" width="6.140625" style="9" customWidth="1"/>
    <col min="4880" max="4881" width="5.140625" style="9" customWidth="1"/>
    <col min="4882" max="4933" width="0" style="9" hidden="1" customWidth="1"/>
    <col min="4934" max="5120" width="9.140625" style="9"/>
    <col min="5121" max="5121" width="6.140625" style="9" customWidth="1"/>
    <col min="5122" max="5122" width="39.42578125" style="9" bestFit="1" customWidth="1"/>
    <col min="5123" max="5123" width="4.5703125" style="9" customWidth="1"/>
    <col min="5124" max="5124" width="6.7109375" style="9" customWidth="1"/>
    <col min="5125" max="5126" width="5.140625" style="9" customWidth="1"/>
    <col min="5127" max="5127" width="6.7109375" style="9" customWidth="1"/>
    <col min="5128" max="5128" width="6.7109375" style="9" bestFit="1" customWidth="1"/>
    <col min="5129" max="5129" width="5.5703125" style="9" customWidth="1"/>
    <col min="5130" max="5130" width="5.42578125" style="9" customWidth="1"/>
    <col min="5131" max="5131" width="5.7109375" style="9" customWidth="1"/>
    <col min="5132" max="5132" width="4.7109375" style="9" customWidth="1"/>
    <col min="5133" max="5133" width="6" style="9" customWidth="1"/>
    <col min="5134" max="5134" width="5.85546875" style="9" customWidth="1"/>
    <col min="5135" max="5135" width="6.140625" style="9" customWidth="1"/>
    <col min="5136" max="5137" width="5.140625" style="9" customWidth="1"/>
    <col min="5138" max="5189" width="0" style="9" hidden="1" customWidth="1"/>
    <col min="5190" max="5376" width="9.140625" style="9"/>
    <col min="5377" max="5377" width="6.140625" style="9" customWidth="1"/>
    <col min="5378" max="5378" width="39.42578125" style="9" bestFit="1" customWidth="1"/>
    <col min="5379" max="5379" width="4.5703125" style="9" customWidth="1"/>
    <col min="5380" max="5380" width="6.7109375" style="9" customWidth="1"/>
    <col min="5381" max="5382" width="5.140625" style="9" customWidth="1"/>
    <col min="5383" max="5383" width="6.7109375" style="9" customWidth="1"/>
    <col min="5384" max="5384" width="6.7109375" style="9" bestFit="1" customWidth="1"/>
    <col min="5385" max="5385" width="5.5703125" style="9" customWidth="1"/>
    <col min="5386" max="5386" width="5.42578125" style="9" customWidth="1"/>
    <col min="5387" max="5387" width="5.7109375" style="9" customWidth="1"/>
    <col min="5388" max="5388" width="4.7109375" style="9" customWidth="1"/>
    <col min="5389" max="5389" width="6" style="9" customWidth="1"/>
    <col min="5390" max="5390" width="5.85546875" style="9" customWidth="1"/>
    <col min="5391" max="5391" width="6.140625" style="9" customWidth="1"/>
    <col min="5392" max="5393" width="5.140625" style="9" customWidth="1"/>
    <col min="5394" max="5445" width="0" style="9" hidden="1" customWidth="1"/>
    <col min="5446" max="5632" width="9.140625" style="9"/>
    <col min="5633" max="5633" width="6.140625" style="9" customWidth="1"/>
    <col min="5634" max="5634" width="39.42578125" style="9" bestFit="1" customWidth="1"/>
    <col min="5635" max="5635" width="4.5703125" style="9" customWidth="1"/>
    <col min="5636" max="5636" width="6.7109375" style="9" customWidth="1"/>
    <col min="5637" max="5638" width="5.140625" style="9" customWidth="1"/>
    <col min="5639" max="5639" width="6.7109375" style="9" customWidth="1"/>
    <col min="5640" max="5640" width="6.7109375" style="9" bestFit="1" customWidth="1"/>
    <col min="5641" max="5641" width="5.5703125" style="9" customWidth="1"/>
    <col min="5642" max="5642" width="5.42578125" style="9" customWidth="1"/>
    <col min="5643" max="5643" width="5.7109375" style="9" customWidth="1"/>
    <col min="5644" max="5644" width="4.7109375" style="9" customWidth="1"/>
    <col min="5645" max="5645" width="6" style="9" customWidth="1"/>
    <col min="5646" max="5646" width="5.85546875" style="9" customWidth="1"/>
    <col min="5647" max="5647" width="6.140625" style="9" customWidth="1"/>
    <col min="5648" max="5649" width="5.140625" style="9" customWidth="1"/>
    <col min="5650" max="5701" width="0" style="9" hidden="1" customWidth="1"/>
    <col min="5702" max="5888" width="9.140625" style="9"/>
    <col min="5889" max="5889" width="6.140625" style="9" customWidth="1"/>
    <col min="5890" max="5890" width="39.42578125" style="9" bestFit="1" customWidth="1"/>
    <col min="5891" max="5891" width="4.5703125" style="9" customWidth="1"/>
    <col min="5892" max="5892" width="6.7109375" style="9" customWidth="1"/>
    <col min="5893" max="5894" width="5.140625" style="9" customWidth="1"/>
    <col min="5895" max="5895" width="6.7109375" style="9" customWidth="1"/>
    <col min="5896" max="5896" width="6.7109375" style="9" bestFit="1" customWidth="1"/>
    <col min="5897" max="5897" width="5.5703125" style="9" customWidth="1"/>
    <col min="5898" max="5898" width="5.42578125" style="9" customWidth="1"/>
    <col min="5899" max="5899" width="5.7109375" style="9" customWidth="1"/>
    <col min="5900" max="5900" width="4.7109375" style="9" customWidth="1"/>
    <col min="5901" max="5901" width="6" style="9" customWidth="1"/>
    <col min="5902" max="5902" width="5.85546875" style="9" customWidth="1"/>
    <col min="5903" max="5903" width="6.140625" style="9" customWidth="1"/>
    <col min="5904" max="5905" width="5.140625" style="9" customWidth="1"/>
    <col min="5906" max="5957" width="0" style="9" hidden="1" customWidth="1"/>
    <col min="5958" max="6144" width="9.140625" style="9"/>
    <col min="6145" max="6145" width="6.140625" style="9" customWidth="1"/>
    <col min="6146" max="6146" width="39.42578125" style="9" bestFit="1" customWidth="1"/>
    <col min="6147" max="6147" width="4.5703125" style="9" customWidth="1"/>
    <col min="6148" max="6148" width="6.7109375" style="9" customWidth="1"/>
    <col min="6149" max="6150" width="5.140625" style="9" customWidth="1"/>
    <col min="6151" max="6151" width="6.7109375" style="9" customWidth="1"/>
    <col min="6152" max="6152" width="6.7109375" style="9" bestFit="1" customWidth="1"/>
    <col min="6153" max="6153" width="5.5703125" style="9" customWidth="1"/>
    <col min="6154" max="6154" width="5.42578125" style="9" customWidth="1"/>
    <col min="6155" max="6155" width="5.7109375" style="9" customWidth="1"/>
    <col min="6156" max="6156" width="4.7109375" style="9" customWidth="1"/>
    <col min="6157" max="6157" width="6" style="9" customWidth="1"/>
    <col min="6158" max="6158" width="5.85546875" style="9" customWidth="1"/>
    <col min="6159" max="6159" width="6.140625" style="9" customWidth="1"/>
    <col min="6160" max="6161" width="5.140625" style="9" customWidth="1"/>
    <col min="6162" max="6213" width="0" style="9" hidden="1" customWidth="1"/>
    <col min="6214" max="6400" width="9.140625" style="9"/>
    <col min="6401" max="6401" width="6.140625" style="9" customWidth="1"/>
    <col min="6402" max="6402" width="39.42578125" style="9" bestFit="1" customWidth="1"/>
    <col min="6403" max="6403" width="4.5703125" style="9" customWidth="1"/>
    <col min="6404" max="6404" width="6.7109375" style="9" customWidth="1"/>
    <col min="6405" max="6406" width="5.140625" style="9" customWidth="1"/>
    <col min="6407" max="6407" width="6.7109375" style="9" customWidth="1"/>
    <col min="6408" max="6408" width="6.7109375" style="9" bestFit="1" customWidth="1"/>
    <col min="6409" max="6409" width="5.5703125" style="9" customWidth="1"/>
    <col min="6410" max="6410" width="5.42578125" style="9" customWidth="1"/>
    <col min="6411" max="6411" width="5.7109375" style="9" customWidth="1"/>
    <col min="6412" max="6412" width="4.7109375" style="9" customWidth="1"/>
    <col min="6413" max="6413" width="6" style="9" customWidth="1"/>
    <col min="6414" max="6414" width="5.85546875" style="9" customWidth="1"/>
    <col min="6415" max="6415" width="6.140625" style="9" customWidth="1"/>
    <col min="6416" max="6417" width="5.140625" style="9" customWidth="1"/>
    <col min="6418" max="6469" width="0" style="9" hidden="1" customWidth="1"/>
    <col min="6470" max="6656" width="9.140625" style="9"/>
    <col min="6657" max="6657" width="6.140625" style="9" customWidth="1"/>
    <col min="6658" max="6658" width="39.42578125" style="9" bestFit="1" customWidth="1"/>
    <col min="6659" max="6659" width="4.5703125" style="9" customWidth="1"/>
    <col min="6660" max="6660" width="6.7109375" style="9" customWidth="1"/>
    <col min="6661" max="6662" width="5.140625" style="9" customWidth="1"/>
    <col min="6663" max="6663" width="6.7109375" style="9" customWidth="1"/>
    <col min="6664" max="6664" width="6.7109375" style="9" bestFit="1" customWidth="1"/>
    <col min="6665" max="6665" width="5.5703125" style="9" customWidth="1"/>
    <col min="6666" max="6666" width="5.42578125" style="9" customWidth="1"/>
    <col min="6667" max="6667" width="5.7109375" style="9" customWidth="1"/>
    <col min="6668" max="6668" width="4.7109375" style="9" customWidth="1"/>
    <col min="6669" max="6669" width="6" style="9" customWidth="1"/>
    <col min="6670" max="6670" width="5.85546875" style="9" customWidth="1"/>
    <col min="6671" max="6671" width="6.140625" style="9" customWidth="1"/>
    <col min="6672" max="6673" width="5.140625" style="9" customWidth="1"/>
    <col min="6674" max="6725" width="0" style="9" hidden="1" customWidth="1"/>
    <col min="6726" max="6912" width="9.140625" style="9"/>
    <col min="6913" max="6913" width="6.140625" style="9" customWidth="1"/>
    <col min="6914" max="6914" width="39.42578125" style="9" bestFit="1" customWidth="1"/>
    <col min="6915" max="6915" width="4.5703125" style="9" customWidth="1"/>
    <col min="6916" max="6916" width="6.7109375" style="9" customWidth="1"/>
    <col min="6917" max="6918" width="5.140625" style="9" customWidth="1"/>
    <col min="6919" max="6919" width="6.7109375" style="9" customWidth="1"/>
    <col min="6920" max="6920" width="6.7109375" style="9" bestFit="1" customWidth="1"/>
    <col min="6921" max="6921" width="5.5703125" style="9" customWidth="1"/>
    <col min="6922" max="6922" width="5.42578125" style="9" customWidth="1"/>
    <col min="6923" max="6923" width="5.7109375" style="9" customWidth="1"/>
    <col min="6924" max="6924" width="4.7109375" style="9" customWidth="1"/>
    <col min="6925" max="6925" width="6" style="9" customWidth="1"/>
    <col min="6926" max="6926" width="5.85546875" style="9" customWidth="1"/>
    <col min="6927" max="6927" width="6.140625" style="9" customWidth="1"/>
    <col min="6928" max="6929" width="5.140625" style="9" customWidth="1"/>
    <col min="6930" max="6981" width="0" style="9" hidden="1" customWidth="1"/>
    <col min="6982" max="7168" width="9.140625" style="9"/>
    <col min="7169" max="7169" width="6.140625" style="9" customWidth="1"/>
    <col min="7170" max="7170" width="39.42578125" style="9" bestFit="1" customWidth="1"/>
    <col min="7171" max="7171" width="4.5703125" style="9" customWidth="1"/>
    <col min="7172" max="7172" width="6.7109375" style="9" customWidth="1"/>
    <col min="7173" max="7174" width="5.140625" style="9" customWidth="1"/>
    <col min="7175" max="7175" width="6.7109375" style="9" customWidth="1"/>
    <col min="7176" max="7176" width="6.7109375" style="9" bestFit="1" customWidth="1"/>
    <col min="7177" max="7177" width="5.5703125" style="9" customWidth="1"/>
    <col min="7178" max="7178" width="5.42578125" style="9" customWidth="1"/>
    <col min="7179" max="7179" width="5.7109375" style="9" customWidth="1"/>
    <col min="7180" max="7180" width="4.7109375" style="9" customWidth="1"/>
    <col min="7181" max="7181" width="6" style="9" customWidth="1"/>
    <col min="7182" max="7182" width="5.85546875" style="9" customWidth="1"/>
    <col min="7183" max="7183" width="6.140625" style="9" customWidth="1"/>
    <col min="7184" max="7185" width="5.140625" style="9" customWidth="1"/>
    <col min="7186" max="7237" width="0" style="9" hidden="1" customWidth="1"/>
    <col min="7238" max="7424" width="9.140625" style="9"/>
    <col min="7425" max="7425" width="6.140625" style="9" customWidth="1"/>
    <col min="7426" max="7426" width="39.42578125" style="9" bestFit="1" customWidth="1"/>
    <col min="7427" max="7427" width="4.5703125" style="9" customWidth="1"/>
    <col min="7428" max="7428" width="6.7109375" style="9" customWidth="1"/>
    <col min="7429" max="7430" width="5.140625" style="9" customWidth="1"/>
    <col min="7431" max="7431" width="6.7109375" style="9" customWidth="1"/>
    <col min="7432" max="7432" width="6.7109375" style="9" bestFit="1" customWidth="1"/>
    <col min="7433" max="7433" width="5.5703125" style="9" customWidth="1"/>
    <col min="7434" max="7434" width="5.42578125" style="9" customWidth="1"/>
    <col min="7435" max="7435" width="5.7109375" style="9" customWidth="1"/>
    <col min="7436" max="7436" width="4.7109375" style="9" customWidth="1"/>
    <col min="7437" max="7437" width="6" style="9" customWidth="1"/>
    <col min="7438" max="7438" width="5.85546875" style="9" customWidth="1"/>
    <col min="7439" max="7439" width="6.140625" style="9" customWidth="1"/>
    <col min="7440" max="7441" width="5.140625" style="9" customWidth="1"/>
    <col min="7442" max="7493" width="0" style="9" hidden="1" customWidth="1"/>
    <col min="7494" max="7680" width="9.140625" style="9"/>
    <col min="7681" max="7681" width="6.140625" style="9" customWidth="1"/>
    <col min="7682" max="7682" width="39.42578125" style="9" bestFit="1" customWidth="1"/>
    <col min="7683" max="7683" width="4.5703125" style="9" customWidth="1"/>
    <col min="7684" max="7684" width="6.7109375" style="9" customWidth="1"/>
    <col min="7685" max="7686" width="5.140625" style="9" customWidth="1"/>
    <col min="7687" max="7687" width="6.7109375" style="9" customWidth="1"/>
    <col min="7688" max="7688" width="6.7109375" style="9" bestFit="1" customWidth="1"/>
    <col min="7689" max="7689" width="5.5703125" style="9" customWidth="1"/>
    <col min="7690" max="7690" width="5.42578125" style="9" customWidth="1"/>
    <col min="7691" max="7691" width="5.7109375" style="9" customWidth="1"/>
    <col min="7692" max="7692" width="4.7109375" style="9" customWidth="1"/>
    <col min="7693" max="7693" width="6" style="9" customWidth="1"/>
    <col min="7694" max="7694" width="5.85546875" style="9" customWidth="1"/>
    <col min="7695" max="7695" width="6.140625" style="9" customWidth="1"/>
    <col min="7696" max="7697" width="5.140625" style="9" customWidth="1"/>
    <col min="7698" max="7749" width="0" style="9" hidden="1" customWidth="1"/>
    <col min="7750" max="7936" width="9.140625" style="9"/>
    <col min="7937" max="7937" width="6.140625" style="9" customWidth="1"/>
    <col min="7938" max="7938" width="39.42578125" style="9" bestFit="1" customWidth="1"/>
    <col min="7939" max="7939" width="4.5703125" style="9" customWidth="1"/>
    <col min="7940" max="7940" width="6.7109375" style="9" customWidth="1"/>
    <col min="7941" max="7942" width="5.140625" style="9" customWidth="1"/>
    <col min="7943" max="7943" width="6.7109375" style="9" customWidth="1"/>
    <col min="7944" max="7944" width="6.7109375" style="9" bestFit="1" customWidth="1"/>
    <col min="7945" max="7945" width="5.5703125" style="9" customWidth="1"/>
    <col min="7946" max="7946" width="5.42578125" style="9" customWidth="1"/>
    <col min="7947" max="7947" width="5.7109375" style="9" customWidth="1"/>
    <col min="7948" max="7948" width="4.7109375" style="9" customWidth="1"/>
    <col min="7949" max="7949" width="6" style="9" customWidth="1"/>
    <col min="7950" max="7950" width="5.85546875" style="9" customWidth="1"/>
    <col min="7951" max="7951" width="6.140625" style="9" customWidth="1"/>
    <col min="7952" max="7953" width="5.140625" style="9" customWidth="1"/>
    <col min="7954" max="8005" width="0" style="9" hidden="1" customWidth="1"/>
    <col min="8006" max="8192" width="9.140625" style="9"/>
    <col min="8193" max="8193" width="6.140625" style="9" customWidth="1"/>
    <col min="8194" max="8194" width="39.42578125" style="9" bestFit="1" customWidth="1"/>
    <col min="8195" max="8195" width="4.5703125" style="9" customWidth="1"/>
    <col min="8196" max="8196" width="6.7109375" style="9" customWidth="1"/>
    <col min="8197" max="8198" width="5.140625" style="9" customWidth="1"/>
    <col min="8199" max="8199" width="6.7109375" style="9" customWidth="1"/>
    <col min="8200" max="8200" width="6.7109375" style="9" bestFit="1" customWidth="1"/>
    <col min="8201" max="8201" width="5.5703125" style="9" customWidth="1"/>
    <col min="8202" max="8202" width="5.42578125" style="9" customWidth="1"/>
    <col min="8203" max="8203" width="5.7109375" style="9" customWidth="1"/>
    <col min="8204" max="8204" width="4.7109375" style="9" customWidth="1"/>
    <col min="8205" max="8205" width="6" style="9" customWidth="1"/>
    <col min="8206" max="8206" width="5.85546875" style="9" customWidth="1"/>
    <col min="8207" max="8207" width="6.140625" style="9" customWidth="1"/>
    <col min="8208" max="8209" width="5.140625" style="9" customWidth="1"/>
    <col min="8210" max="8261" width="0" style="9" hidden="1" customWidth="1"/>
    <col min="8262" max="8448" width="9.140625" style="9"/>
    <col min="8449" max="8449" width="6.140625" style="9" customWidth="1"/>
    <col min="8450" max="8450" width="39.42578125" style="9" bestFit="1" customWidth="1"/>
    <col min="8451" max="8451" width="4.5703125" style="9" customWidth="1"/>
    <col min="8452" max="8452" width="6.7109375" style="9" customWidth="1"/>
    <col min="8453" max="8454" width="5.140625" style="9" customWidth="1"/>
    <col min="8455" max="8455" width="6.7109375" style="9" customWidth="1"/>
    <col min="8456" max="8456" width="6.7109375" style="9" bestFit="1" customWidth="1"/>
    <col min="8457" max="8457" width="5.5703125" style="9" customWidth="1"/>
    <col min="8458" max="8458" width="5.42578125" style="9" customWidth="1"/>
    <col min="8459" max="8459" width="5.7109375" style="9" customWidth="1"/>
    <col min="8460" max="8460" width="4.7109375" style="9" customWidth="1"/>
    <col min="8461" max="8461" width="6" style="9" customWidth="1"/>
    <col min="8462" max="8462" width="5.85546875" style="9" customWidth="1"/>
    <col min="8463" max="8463" width="6.140625" style="9" customWidth="1"/>
    <col min="8464" max="8465" width="5.140625" style="9" customWidth="1"/>
    <col min="8466" max="8517" width="0" style="9" hidden="1" customWidth="1"/>
    <col min="8518" max="8704" width="9.140625" style="9"/>
    <col min="8705" max="8705" width="6.140625" style="9" customWidth="1"/>
    <col min="8706" max="8706" width="39.42578125" style="9" bestFit="1" customWidth="1"/>
    <col min="8707" max="8707" width="4.5703125" style="9" customWidth="1"/>
    <col min="8708" max="8708" width="6.7109375" style="9" customWidth="1"/>
    <col min="8709" max="8710" width="5.140625" style="9" customWidth="1"/>
    <col min="8711" max="8711" width="6.7109375" style="9" customWidth="1"/>
    <col min="8712" max="8712" width="6.7109375" style="9" bestFit="1" customWidth="1"/>
    <col min="8713" max="8713" width="5.5703125" style="9" customWidth="1"/>
    <col min="8714" max="8714" width="5.42578125" style="9" customWidth="1"/>
    <col min="8715" max="8715" width="5.7109375" style="9" customWidth="1"/>
    <col min="8716" max="8716" width="4.7109375" style="9" customWidth="1"/>
    <col min="8717" max="8717" width="6" style="9" customWidth="1"/>
    <col min="8718" max="8718" width="5.85546875" style="9" customWidth="1"/>
    <col min="8719" max="8719" width="6.140625" style="9" customWidth="1"/>
    <col min="8720" max="8721" width="5.140625" style="9" customWidth="1"/>
    <col min="8722" max="8773" width="0" style="9" hidden="1" customWidth="1"/>
    <col min="8774" max="8960" width="9.140625" style="9"/>
    <col min="8961" max="8961" width="6.140625" style="9" customWidth="1"/>
    <col min="8962" max="8962" width="39.42578125" style="9" bestFit="1" customWidth="1"/>
    <col min="8963" max="8963" width="4.5703125" style="9" customWidth="1"/>
    <col min="8964" max="8964" width="6.7109375" style="9" customWidth="1"/>
    <col min="8965" max="8966" width="5.140625" style="9" customWidth="1"/>
    <col min="8967" max="8967" width="6.7109375" style="9" customWidth="1"/>
    <col min="8968" max="8968" width="6.7109375" style="9" bestFit="1" customWidth="1"/>
    <col min="8969" max="8969" width="5.5703125" style="9" customWidth="1"/>
    <col min="8970" max="8970" width="5.42578125" style="9" customWidth="1"/>
    <col min="8971" max="8971" width="5.7109375" style="9" customWidth="1"/>
    <col min="8972" max="8972" width="4.7109375" style="9" customWidth="1"/>
    <col min="8973" max="8973" width="6" style="9" customWidth="1"/>
    <col min="8974" max="8974" width="5.85546875" style="9" customWidth="1"/>
    <col min="8975" max="8975" width="6.140625" style="9" customWidth="1"/>
    <col min="8976" max="8977" width="5.140625" style="9" customWidth="1"/>
    <col min="8978" max="9029" width="0" style="9" hidden="1" customWidth="1"/>
    <col min="9030" max="9216" width="9.140625" style="9"/>
    <col min="9217" max="9217" width="6.140625" style="9" customWidth="1"/>
    <col min="9218" max="9218" width="39.42578125" style="9" bestFit="1" customWidth="1"/>
    <col min="9219" max="9219" width="4.5703125" style="9" customWidth="1"/>
    <col min="9220" max="9220" width="6.7109375" style="9" customWidth="1"/>
    <col min="9221" max="9222" width="5.140625" style="9" customWidth="1"/>
    <col min="9223" max="9223" width="6.7109375" style="9" customWidth="1"/>
    <col min="9224" max="9224" width="6.7109375" style="9" bestFit="1" customWidth="1"/>
    <col min="9225" max="9225" width="5.5703125" style="9" customWidth="1"/>
    <col min="9226" max="9226" width="5.42578125" style="9" customWidth="1"/>
    <col min="9227" max="9227" width="5.7109375" style="9" customWidth="1"/>
    <col min="9228" max="9228" width="4.7109375" style="9" customWidth="1"/>
    <col min="9229" max="9229" width="6" style="9" customWidth="1"/>
    <col min="9230" max="9230" width="5.85546875" style="9" customWidth="1"/>
    <col min="9231" max="9231" width="6.140625" style="9" customWidth="1"/>
    <col min="9232" max="9233" width="5.140625" style="9" customWidth="1"/>
    <col min="9234" max="9285" width="0" style="9" hidden="1" customWidth="1"/>
    <col min="9286" max="9472" width="9.140625" style="9"/>
    <col min="9473" max="9473" width="6.140625" style="9" customWidth="1"/>
    <col min="9474" max="9474" width="39.42578125" style="9" bestFit="1" customWidth="1"/>
    <col min="9475" max="9475" width="4.5703125" style="9" customWidth="1"/>
    <col min="9476" max="9476" width="6.7109375" style="9" customWidth="1"/>
    <col min="9477" max="9478" width="5.140625" style="9" customWidth="1"/>
    <col min="9479" max="9479" width="6.7109375" style="9" customWidth="1"/>
    <col min="9480" max="9480" width="6.7109375" style="9" bestFit="1" customWidth="1"/>
    <col min="9481" max="9481" width="5.5703125" style="9" customWidth="1"/>
    <col min="9482" max="9482" width="5.42578125" style="9" customWidth="1"/>
    <col min="9483" max="9483" width="5.7109375" style="9" customWidth="1"/>
    <col min="9484" max="9484" width="4.7109375" style="9" customWidth="1"/>
    <col min="9485" max="9485" width="6" style="9" customWidth="1"/>
    <col min="9486" max="9486" width="5.85546875" style="9" customWidth="1"/>
    <col min="9487" max="9487" width="6.140625" style="9" customWidth="1"/>
    <col min="9488" max="9489" width="5.140625" style="9" customWidth="1"/>
    <col min="9490" max="9541" width="0" style="9" hidden="1" customWidth="1"/>
    <col min="9542" max="9728" width="9.140625" style="9"/>
    <col min="9729" max="9729" width="6.140625" style="9" customWidth="1"/>
    <col min="9730" max="9730" width="39.42578125" style="9" bestFit="1" customWidth="1"/>
    <col min="9731" max="9731" width="4.5703125" style="9" customWidth="1"/>
    <col min="9732" max="9732" width="6.7109375" style="9" customWidth="1"/>
    <col min="9733" max="9734" width="5.140625" style="9" customWidth="1"/>
    <col min="9735" max="9735" width="6.7109375" style="9" customWidth="1"/>
    <col min="9736" max="9736" width="6.7109375" style="9" bestFit="1" customWidth="1"/>
    <col min="9737" max="9737" width="5.5703125" style="9" customWidth="1"/>
    <col min="9738" max="9738" width="5.42578125" style="9" customWidth="1"/>
    <col min="9739" max="9739" width="5.7109375" style="9" customWidth="1"/>
    <col min="9740" max="9740" width="4.7109375" style="9" customWidth="1"/>
    <col min="9741" max="9741" width="6" style="9" customWidth="1"/>
    <col min="9742" max="9742" width="5.85546875" style="9" customWidth="1"/>
    <col min="9743" max="9743" width="6.140625" style="9" customWidth="1"/>
    <col min="9744" max="9745" width="5.140625" style="9" customWidth="1"/>
    <col min="9746" max="9797" width="0" style="9" hidden="1" customWidth="1"/>
    <col min="9798" max="9984" width="9.140625" style="9"/>
    <col min="9985" max="9985" width="6.140625" style="9" customWidth="1"/>
    <col min="9986" max="9986" width="39.42578125" style="9" bestFit="1" customWidth="1"/>
    <col min="9987" max="9987" width="4.5703125" style="9" customWidth="1"/>
    <col min="9988" max="9988" width="6.7109375" style="9" customWidth="1"/>
    <col min="9989" max="9990" width="5.140625" style="9" customWidth="1"/>
    <col min="9991" max="9991" width="6.7109375" style="9" customWidth="1"/>
    <col min="9992" max="9992" width="6.7109375" style="9" bestFit="1" customWidth="1"/>
    <col min="9993" max="9993" width="5.5703125" style="9" customWidth="1"/>
    <col min="9994" max="9994" width="5.42578125" style="9" customWidth="1"/>
    <col min="9995" max="9995" width="5.7109375" style="9" customWidth="1"/>
    <col min="9996" max="9996" width="4.7109375" style="9" customWidth="1"/>
    <col min="9997" max="9997" width="6" style="9" customWidth="1"/>
    <col min="9998" max="9998" width="5.85546875" style="9" customWidth="1"/>
    <col min="9999" max="9999" width="6.140625" style="9" customWidth="1"/>
    <col min="10000" max="10001" width="5.140625" style="9" customWidth="1"/>
    <col min="10002" max="10053" width="0" style="9" hidden="1" customWidth="1"/>
    <col min="10054" max="10240" width="9.140625" style="9"/>
    <col min="10241" max="10241" width="6.140625" style="9" customWidth="1"/>
    <col min="10242" max="10242" width="39.42578125" style="9" bestFit="1" customWidth="1"/>
    <col min="10243" max="10243" width="4.5703125" style="9" customWidth="1"/>
    <col min="10244" max="10244" width="6.7109375" style="9" customWidth="1"/>
    <col min="10245" max="10246" width="5.140625" style="9" customWidth="1"/>
    <col min="10247" max="10247" width="6.7109375" style="9" customWidth="1"/>
    <col min="10248" max="10248" width="6.7109375" style="9" bestFit="1" customWidth="1"/>
    <col min="10249" max="10249" width="5.5703125" style="9" customWidth="1"/>
    <col min="10250" max="10250" width="5.42578125" style="9" customWidth="1"/>
    <col min="10251" max="10251" width="5.7109375" style="9" customWidth="1"/>
    <col min="10252" max="10252" width="4.7109375" style="9" customWidth="1"/>
    <col min="10253" max="10253" width="6" style="9" customWidth="1"/>
    <col min="10254" max="10254" width="5.85546875" style="9" customWidth="1"/>
    <col min="10255" max="10255" width="6.140625" style="9" customWidth="1"/>
    <col min="10256" max="10257" width="5.140625" style="9" customWidth="1"/>
    <col min="10258" max="10309" width="0" style="9" hidden="1" customWidth="1"/>
    <col min="10310" max="10496" width="9.140625" style="9"/>
    <col min="10497" max="10497" width="6.140625" style="9" customWidth="1"/>
    <col min="10498" max="10498" width="39.42578125" style="9" bestFit="1" customWidth="1"/>
    <col min="10499" max="10499" width="4.5703125" style="9" customWidth="1"/>
    <col min="10500" max="10500" width="6.7109375" style="9" customWidth="1"/>
    <col min="10501" max="10502" width="5.140625" style="9" customWidth="1"/>
    <col min="10503" max="10503" width="6.7109375" style="9" customWidth="1"/>
    <col min="10504" max="10504" width="6.7109375" style="9" bestFit="1" customWidth="1"/>
    <col min="10505" max="10505" width="5.5703125" style="9" customWidth="1"/>
    <col min="10506" max="10506" width="5.42578125" style="9" customWidth="1"/>
    <col min="10507" max="10507" width="5.7109375" style="9" customWidth="1"/>
    <col min="10508" max="10508" width="4.7109375" style="9" customWidth="1"/>
    <col min="10509" max="10509" width="6" style="9" customWidth="1"/>
    <col min="10510" max="10510" width="5.85546875" style="9" customWidth="1"/>
    <col min="10511" max="10511" width="6.140625" style="9" customWidth="1"/>
    <col min="10512" max="10513" width="5.140625" style="9" customWidth="1"/>
    <col min="10514" max="10565" width="0" style="9" hidden="1" customWidth="1"/>
    <col min="10566" max="10752" width="9.140625" style="9"/>
    <col min="10753" max="10753" width="6.140625" style="9" customWidth="1"/>
    <col min="10754" max="10754" width="39.42578125" style="9" bestFit="1" customWidth="1"/>
    <col min="10755" max="10755" width="4.5703125" style="9" customWidth="1"/>
    <col min="10756" max="10756" width="6.7109375" style="9" customWidth="1"/>
    <col min="10757" max="10758" width="5.140625" style="9" customWidth="1"/>
    <col min="10759" max="10759" width="6.7109375" style="9" customWidth="1"/>
    <col min="10760" max="10760" width="6.7109375" style="9" bestFit="1" customWidth="1"/>
    <col min="10761" max="10761" width="5.5703125" style="9" customWidth="1"/>
    <col min="10762" max="10762" width="5.42578125" style="9" customWidth="1"/>
    <col min="10763" max="10763" width="5.7109375" style="9" customWidth="1"/>
    <col min="10764" max="10764" width="4.7109375" style="9" customWidth="1"/>
    <col min="10765" max="10765" width="6" style="9" customWidth="1"/>
    <col min="10766" max="10766" width="5.85546875" style="9" customWidth="1"/>
    <col min="10767" max="10767" width="6.140625" style="9" customWidth="1"/>
    <col min="10768" max="10769" width="5.140625" style="9" customWidth="1"/>
    <col min="10770" max="10821" width="0" style="9" hidden="1" customWidth="1"/>
    <col min="10822" max="11008" width="9.140625" style="9"/>
    <col min="11009" max="11009" width="6.140625" style="9" customWidth="1"/>
    <col min="11010" max="11010" width="39.42578125" style="9" bestFit="1" customWidth="1"/>
    <col min="11011" max="11011" width="4.5703125" style="9" customWidth="1"/>
    <col min="11012" max="11012" width="6.7109375" style="9" customWidth="1"/>
    <col min="11013" max="11014" width="5.140625" style="9" customWidth="1"/>
    <col min="11015" max="11015" width="6.7109375" style="9" customWidth="1"/>
    <col min="11016" max="11016" width="6.7109375" style="9" bestFit="1" customWidth="1"/>
    <col min="11017" max="11017" width="5.5703125" style="9" customWidth="1"/>
    <col min="11018" max="11018" width="5.42578125" style="9" customWidth="1"/>
    <col min="11019" max="11019" width="5.7109375" style="9" customWidth="1"/>
    <col min="11020" max="11020" width="4.7109375" style="9" customWidth="1"/>
    <col min="11021" max="11021" width="6" style="9" customWidth="1"/>
    <col min="11022" max="11022" width="5.85546875" style="9" customWidth="1"/>
    <col min="11023" max="11023" width="6.140625" style="9" customWidth="1"/>
    <col min="11024" max="11025" width="5.140625" style="9" customWidth="1"/>
    <col min="11026" max="11077" width="0" style="9" hidden="1" customWidth="1"/>
    <col min="11078" max="11264" width="9.140625" style="9"/>
    <col min="11265" max="11265" width="6.140625" style="9" customWidth="1"/>
    <col min="11266" max="11266" width="39.42578125" style="9" bestFit="1" customWidth="1"/>
    <col min="11267" max="11267" width="4.5703125" style="9" customWidth="1"/>
    <col min="11268" max="11268" width="6.7109375" style="9" customWidth="1"/>
    <col min="11269" max="11270" width="5.140625" style="9" customWidth="1"/>
    <col min="11271" max="11271" width="6.7109375" style="9" customWidth="1"/>
    <col min="11272" max="11272" width="6.7109375" style="9" bestFit="1" customWidth="1"/>
    <col min="11273" max="11273" width="5.5703125" style="9" customWidth="1"/>
    <col min="11274" max="11274" width="5.42578125" style="9" customWidth="1"/>
    <col min="11275" max="11275" width="5.7109375" style="9" customWidth="1"/>
    <col min="11276" max="11276" width="4.7109375" style="9" customWidth="1"/>
    <col min="11277" max="11277" width="6" style="9" customWidth="1"/>
    <col min="11278" max="11278" width="5.85546875" style="9" customWidth="1"/>
    <col min="11279" max="11279" width="6.140625" style="9" customWidth="1"/>
    <col min="11280" max="11281" width="5.140625" style="9" customWidth="1"/>
    <col min="11282" max="11333" width="0" style="9" hidden="1" customWidth="1"/>
    <col min="11334" max="11520" width="9.140625" style="9"/>
    <col min="11521" max="11521" width="6.140625" style="9" customWidth="1"/>
    <col min="11522" max="11522" width="39.42578125" style="9" bestFit="1" customWidth="1"/>
    <col min="11523" max="11523" width="4.5703125" style="9" customWidth="1"/>
    <col min="11524" max="11524" width="6.7109375" style="9" customWidth="1"/>
    <col min="11525" max="11526" width="5.140625" style="9" customWidth="1"/>
    <col min="11527" max="11527" width="6.7109375" style="9" customWidth="1"/>
    <col min="11528" max="11528" width="6.7109375" style="9" bestFit="1" customWidth="1"/>
    <col min="11529" max="11529" width="5.5703125" style="9" customWidth="1"/>
    <col min="11530" max="11530" width="5.42578125" style="9" customWidth="1"/>
    <col min="11531" max="11531" width="5.7109375" style="9" customWidth="1"/>
    <col min="11532" max="11532" width="4.7109375" style="9" customWidth="1"/>
    <col min="11533" max="11533" width="6" style="9" customWidth="1"/>
    <col min="11534" max="11534" width="5.85546875" style="9" customWidth="1"/>
    <col min="11535" max="11535" width="6.140625" style="9" customWidth="1"/>
    <col min="11536" max="11537" width="5.140625" style="9" customWidth="1"/>
    <col min="11538" max="11589" width="0" style="9" hidden="1" customWidth="1"/>
    <col min="11590" max="11776" width="9.140625" style="9"/>
    <col min="11777" max="11777" width="6.140625" style="9" customWidth="1"/>
    <col min="11778" max="11778" width="39.42578125" style="9" bestFit="1" customWidth="1"/>
    <col min="11779" max="11779" width="4.5703125" style="9" customWidth="1"/>
    <col min="11780" max="11780" width="6.7109375" style="9" customWidth="1"/>
    <col min="11781" max="11782" width="5.140625" style="9" customWidth="1"/>
    <col min="11783" max="11783" width="6.7109375" style="9" customWidth="1"/>
    <col min="11784" max="11784" width="6.7109375" style="9" bestFit="1" customWidth="1"/>
    <col min="11785" max="11785" width="5.5703125" style="9" customWidth="1"/>
    <col min="11786" max="11786" width="5.42578125" style="9" customWidth="1"/>
    <col min="11787" max="11787" width="5.7109375" style="9" customWidth="1"/>
    <col min="11788" max="11788" width="4.7109375" style="9" customWidth="1"/>
    <col min="11789" max="11789" width="6" style="9" customWidth="1"/>
    <col min="11790" max="11790" width="5.85546875" style="9" customWidth="1"/>
    <col min="11791" max="11791" width="6.140625" style="9" customWidth="1"/>
    <col min="11792" max="11793" width="5.140625" style="9" customWidth="1"/>
    <col min="11794" max="11845" width="0" style="9" hidden="1" customWidth="1"/>
    <col min="11846" max="12032" width="9.140625" style="9"/>
    <col min="12033" max="12033" width="6.140625" style="9" customWidth="1"/>
    <col min="12034" max="12034" width="39.42578125" style="9" bestFit="1" customWidth="1"/>
    <col min="12035" max="12035" width="4.5703125" style="9" customWidth="1"/>
    <col min="12036" max="12036" width="6.7109375" style="9" customWidth="1"/>
    <col min="12037" max="12038" width="5.140625" style="9" customWidth="1"/>
    <col min="12039" max="12039" width="6.7109375" style="9" customWidth="1"/>
    <col min="12040" max="12040" width="6.7109375" style="9" bestFit="1" customWidth="1"/>
    <col min="12041" max="12041" width="5.5703125" style="9" customWidth="1"/>
    <col min="12042" max="12042" width="5.42578125" style="9" customWidth="1"/>
    <col min="12043" max="12043" width="5.7109375" style="9" customWidth="1"/>
    <col min="12044" max="12044" width="4.7109375" style="9" customWidth="1"/>
    <col min="12045" max="12045" width="6" style="9" customWidth="1"/>
    <col min="12046" max="12046" width="5.85546875" style="9" customWidth="1"/>
    <col min="12047" max="12047" width="6.140625" style="9" customWidth="1"/>
    <col min="12048" max="12049" width="5.140625" style="9" customWidth="1"/>
    <col min="12050" max="12101" width="0" style="9" hidden="1" customWidth="1"/>
    <col min="12102" max="12288" width="9.140625" style="9"/>
    <col min="12289" max="12289" width="6.140625" style="9" customWidth="1"/>
    <col min="12290" max="12290" width="39.42578125" style="9" bestFit="1" customWidth="1"/>
    <col min="12291" max="12291" width="4.5703125" style="9" customWidth="1"/>
    <col min="12292" max="12292" width="6.7109375" style="9" customWidth="1"/>
    <col min="12293" max="12294" width="5.140625" style="9" customWidth="1"/>
    <col min="12295" max="12295" width="6.7109375" style="9" customWidth="1"/>
    <col min="12296" max="12296" width="6.7109375" style="9" bestFit="1" customWidth="1"/>
    <col min="12297" max="12297" width="5.5703125" style="9" customWidth="1"/>
    <col min="12298" max="12298" width="5.42578125" style="9" customWidth="1"/>
    <col min="12299" max="12299" width="5.7109375" style="9" customWidth="1"/>
    <col min="12300" max="12300" width="4.7109375" style="9" customWidth="1"/>
    <col min="12301" max="12301" width="6" style="9" customWidth="1"/>
    <col min="12302" max="12302" width="5.85546875" style="9" customWidth="1"/>
    <col min="12303" max="12303" width="6.140625" style="9" customWidth="1"/>
    <col min="12304" max="12305" width="5.140625" style="9" customWidth="1"/>
    <col min="12306" max="12357" width="0" style="9" hidden="1" customWidth="1"/>
    <col min="12358" max="12544" width="9.140625" style="9"/>
    <col min="12545" max="12545" width="6.140625" style="9" customWidth="1"/>
    <col min="12546" max="12546" width="39.42578125" style="9" bestFit="1" customWidth="1"/>
    <col min="12547" max="12547" width="4.5703125" style="9" customWidth="1"/>
    <col min="12548" max="12548" width="6.7109375" style="9" customWidth="1"/>
    <col min="12549" max="12550" width="5.140625" style="9" customWidth="1"/>
    <col min="12551" max="12551" width="6.7109375" style="9" customWidth="1"/>
    <col min="12552" max="12552" width="6.7109375" style="9" bestFit="1" customWidth="1"/>
    <col min="12553" max="12553" width="5.5703125" style="9" customWidth="1"/>
    <col min="12554" max="12554" width="5.42578125" style="9" customWidth="1"/>
    <col min="12555" max="12555" width="5.7109375" style="9" customWidth="1"/>
    <col min="12556" max="12556" width="4.7109375" style="9" customWidth="1"/>
    <col min="12557" max="12557" width="6" style="9" customWidth="1"/>
    <col min="12558" max="12558" width="5.85546875" style="9" customWidth="1"/>
    <col min="12559" max="12559" width="6.140625" style="9" customWidth="1"/>
    <col min="12560" max="12561" width="5.140625" style="9" customWidth="1"/>
    <col min="12562" max="12613" width="0" style="9" hidden="1" customWidth="1"/>
    <col min="12614" max="12800" width="9.140625" style="9"/>
    <col min="12801" max="12801" width="6.140625" style="9" customWidth="1"/>
    <col min="12802" max="12802" width="39.42578125" style="9" bestFit="1" customWidth="1"/>
    <col min="12803" max="12803" width="4.5703125" style="9" customWidth="1"/>
    <col min="12804" max="12804" width="6.7109375" style="9" customWidth="1"/>
    <col min="12805" max="12806" width="5.140625" style="9" customWidth="1"/>
    <col min="12807" max="12807" width="6.7109375" style="9" customWidth="1"/>
    <col min="12808" max="12808" width="6.7109375" style="9" bestFit="1" customWidth="1"/>
    <col min="12809" max="12809" width="5.5703125" style="9" customWidth="1"/>
    <col min="12810" max="12810" width="5.42578125" style="9" customWidth="1"/>
    <col min="12811" max="12811" width="5.7109375" style="9" customWidth="1"/>
    <col min="12812" max="12812" width="4.7109375" style="9" customWidth="1"/>
    <col min="12813" max="12813" width="6" style="9" customWidth="1"/>
    <col min="12814" max="12814" width="5.85546875" style="9" customWidth="1"/>
    <col min="12815" max="12815" width="6.140625" style="9" customWidth="1"/>
    <col min="12816" max="12817" width="5.140625" style="9" customWidth="1"/>
    <col min="12818" max="12869" width="0" style="9" hidden="1" customWidth="1"/>
    <col min="12870" max="13056" width="9.140625" style="9"/>
    <col min="13057" max="13057" width="6.140625" style="9" customWidth="1"/>
    <col min="13058" max="13058" width="39.42578125" style="9" bestFit="1" customWidth="1"/>
    <col min="13059" max="13059" width="4.5703125" style="9" customWidth="1"/>
    <col min="13060" max="13060" width="6.7109375" style="9" customWidth="1"/>
    <col min="13061" max="13062" width="5.140625" style="9" customWidth="1"/>
    <col min="13063" max="13063" width="6.7109375" style="9" customWidth="1"/>
    <col min="13064" max="13064" width="6.7109375" style="9" bestFit="1" customWidth="1"/>
    <col min="13065" max="13065" width="5.5703125" style="9" customWidth="1"/>
    <col min="13066" max="13066" width="5.42578125" style="9" customWidth="1"/>
    <col min="13067" max="13067" width="5.7109375" style="9" customWidth="1"/>
    <col min="13068" max="13068" width="4.7109375" style="9" customWidth="1"/>
    <col min="13069" max="13069" width="6" style="9" customWidth="1"/>
    <col min="13070" max="13070" width="5.85546875" style="9" customWidth="1"/>
    <col min="13071" max="13071" width="6.140625" style="9" customWidth="1"/>
    <col min="13072" max="13073" width="5.140625" style="9" customWidth="1"/>
    <col min="13074" max="13125" width="0" style="9" hidden="1" customWidth="1"/>
    <col min="13126" max="13312" width="9.140625" style="9"/>
    <col min="13313" max="13313" width="6.140625" style="9" customWidth="1"/>
    <col min="13314" max="13314" width="39.42578125" style="9" bestFit="1" customWidth="1"/>
    <col min="13315" max="13315" width="4.5703125" style="9" customWidth="1"/>
    <col min="13316" max="13316" width="6.7109375" style="9" customWidth="1"/>
    <col min="13317" max="13318" width="5.140625" style="9" customWidth="1"/>
    <col min="13319" max="13319" width="6.7109375" style="9" customWidth="1"/>
    <col min="13320" max="13320" width="6.7109375" style="9" bestFit="1" customWidth="1"/>
    <col min="13321" max="13321" width="5.5703125" style="9" customWidth="1"/>
    <col min="13322" max="13322" width="5.42578125" style="9" customWidth="1"/>
    <col min="13323" max="13323" width="5.7109375" style="9" customWidth="1"/>
    <col min="13324" max="13324" width="4.7109375" style="9" customWidth="1"/>
    <col min="13325" max="13325" width="6" style="9" customWidth="1"/>
    <col min="13326" max="13326" width="5.85546875" style="9" customWidth="1"/>
    <col min="13327" max="13327" width="6.140625" style="9" customWidth="1"/>
    <col min="13328" max="13329" width="5.140625" style="9" customWidth="1"/>
    <col min="13330" max="13381" width="0" style="9" hidden="1" customWidth="1"/>
    <col min="13382" max="13568" width="9.140625" style="9"/>
    <col min="13569" max="13569" width="6.140625" style="9" customWidth="1"/>
    <col min="13570" max="13570" width="39.42578125" style="9" bestFit="1" customWidth="1"/>
    <col min="13571" max="13571" width="4.5703125" style="9" customWidth="1"/>
    <col min="13572" max="13572" width="6.7109375" style="9" customWidth="1"/>
    <col min="13573" max="13574" width="5.140625" style="9" customWidth="1"/>
    <col min="13575" max="13575" width="6.7109375" style="9" customWidth="1"/>
    <col min="13576" max="13576" width="6.7109375" style="9" bestFit="1" customWidth="1"/>
    <col min="13577" max="13577" width="5.5703125" style="9" customWidth="1"/>
    <col min="13578" max="13578" width="5.42578125" style="9" customWidth="1"/>
    <col min="13579" max="13579" width="5.7109375" style="9" customWidth="1"/>
    <col min="13580" max="13580" width="4.7109375" style="9" customWidth="1"/>
    <col min="13581" max="13581" width="6" style="9" customWidth="1"/>
    <col min="13582" max="13582" width="5.85546875" style="9" customWidth="1"/>
    <col min="13583" max="13583" width="6.140625" style="9" customWidth="1"/>
    <col min="13584" max="13585" width="5.140625" style="9" customWidth="1"/>
    <col min="13586" max="13637" width="0" style="9" hidden="1" customWidth="1"/>
    <col min="13638" max="13824" width="9.140625" style="9"/>
    <col min="13825" max="13825" width="6.140625" style="9" customWidth="1"/>
    <col min="13826" max="13826" width="39.42578125" style="9" bestFit="1" customWidth="1"/>
    <col min="13827" max="13827" width="4.5703125" style="9" customWidth="1"/>
    <col min="13828" max="13828" width="6.7109375" style="9" customWidth="1"/>
    <col min="13829" max="13830" width="5.140625" style="9" customWidth="1"/>
    <col min="13831" max="13831" width="6.7109375" style="9" customWidth="1"/>
    <col min="13832" max="13832" width="6.7109375" style="9" bestFit="1" customWidth="1"/>
    <col min="13833" max="13833" width="5.5703125" style="9" customWidth="1"/>
    <col min="13834" max="13834" width="5.42578125" style="9" customWidth="1"/>
    <col min="13835" max="13835" width="5.7109375" style="9" customWidth="1"/>
    <col min="13836" max="13836" width="4.7109375" style="9" customWidth="1"/>
    <col min="13837" max="13837" width="6" style="9" customWidth="1"/>
    <col min="13838" max="13838" width="5.85546875" style="9" customWidth="1"/>
    <col min="13839" max="13839" width="6.140625" style="9" customWidth="1"/>
    <col min="13840" max="13841" width="5.140625" style="9" customWidth="1"/>
    <col min="13842" max="13893" width="0" style="9" hidden="1" customWidth="1"/>
    <col min="13894" max="14080" width="9.140625" style="9"/>
    <col min="14081" max="14081" width="6.140625" style="9" customWidth="1"/>
    <col min="14082" max="14082" width="39.42578125" style="9" bestFit="1" customWidth="1"/>
    <col min="14083" max="14083" width="4.5703125" style="9" customWidth="1"/>
    <col min="14084" max="14084" width="6.7109375" style="9" customWidth="1"/>
    <col min="14085" max="14086" width="5.140625" style="9" customWidth="1"/>
    <col min="14087" max="14087" width="6.7109375" style="9" customWidth="1"/>
    <col min="14088" max="14088" width="6.7109375" style="9" bestFit="1" customWidth="1"/>
    <col min="14089" max="14089" width="5.5703125" style="9" customWidth="1"/>
    <col min="14090" max="14090" width="5.42578125" style="9" customWidth="1"/>
    <col min="14091" max="14091" width="5.7109375" style="9" customWidth="1"/>
    <col min="14092" max="14092" width="4.7109375" style="9" customWidth="1"/>
    <col min="14093" max="14093" width="6" style="9" customWidth="1"/>
    <col min="14094" max="14094" width="5.85546875" style="9" customWidth="1"/>
    <col min="14095" max="14095" width="6.140625" style="9" customWidth="1"/>
    <col min="14096" max="14097" width="5.140625" style="9" customWidth="1"/>
    <col min="14098" max="14149" width="0" style="9" hidden="1" customWidth="1"/>
    <col min="14150" max="14336" width="9.140625" style="9"/>
    <col min="14337" max="14337" width="6.140625" style="9" customWidth="1"/>
    <col min="14338" max="14338" width="39.42578125" style="9" bestFit="1" customWidth="1"/>
    <col min="14339" max="14339" width="4.5703125" style="9" customWidth="1"/>
    <col min="14340" max="14340" width="6.7109375" style="9" customWidth="1"/>
    <col min="14341" max="14342" width="5.140625" style="9" customWidth="1"/>
    <col min="14343" max="14343" width="6.7109375" style="9" customWidth="1"/>
    <col min="14344" max="14344" width="6.7109375" style="9" bestFit="1" customWidth="1"/>
    <col min="14345" max="14345" width="5.5703125" style="9" customWidth="1"/>
    <col min="14346" max="14346" width="5.42578125" style="9" customWidth="1"/>
    <col min="14347" max="14347" width="5.7109375" style="9" customWidth="1"/>
    <col min="14348" max="14348" width="4.7109375" style="9" customWidth="1"/>
    <col min="14349" max="14349" width="6" style="9" customWidth="1"/>
    <col min="14350" max="14350" width="5.85546875" style="9" customWidth="1"/>
    <col min="14351" max="14351" width="6.140625" style="9" customWidth="1"/>
    <col min="14352" max="14353" width="5.140625" style="9" customWidth="1"/>
    <col min="14354" max="14405" width="0" style="9" hidden="1" customWidth="1"/>
    <col min="14406" max="14592" width="9.140625" style="9"/>
    <col min="14593" max="14593" width="6.140625" style="9" customWidth="1"/>
    <col min="14594" max="14594" width="39.42578125" style="9" bestFit="1" customWidth="1"/>
    <col min="14595" max="14595" width="4.5703125" style="9" customWidth="1"/>
    <col min="14596" max="14596" width="6.7109375" style="9" customWidth="1"/>
    <col min="14597" max="14598" width="5.140625" style="9" customWidth="1"/>
    <col min="14599" max="14599" width="6.7109375" style="9" customWidth="1"/>
    <col min="14600" max="14600" width="6.7109375" style="9" bestFit="1" customWidth="1"/>
    <col min="14601" max="14601" width="5.5703125" style="9" customWidth="1"/>
    <col min="14602" max="14602" width="5.42578125" style="9" customWidth="1"/>
    <col min="14603" max="14603" width="5.7109375" style="9" customWidth="1"/>
    <col min="14604" max="14604" width="4.7109375" style="9" customWidth="1"/>
    <col min="14605" max="14605" width="6" style="9" customWidth="1"/>
    <col min="14606" max="14606" width="5.85546875" style="9" customWidth="1"/>
    <col min="14607" max="14607" width="6.140625" style="9" customWidth="1"/>
    <col min="14608" max="14609" width="5.140625" style="9" customWidth="1"/>
    <col min="14610" max="14661" width="0" style="9" hidden="1" customWidth="1"/>
    <col min="14662" max="14848" width="9.140625" style="9"/>
    <col min="14849" max="14849" width="6.140625" style="9" customWidth="1"/>
    <col min="14850" max="14850" width="39.42578125" style="9" bestFit="1" customWidth="1"/>
    <col min="14851" max="14851" width="4.5703125" style="9" customWidth="1"/>
    <col min="14852" max="14852" width="6.7109375" style="9" customWidth="1"/>
    <col min="14853" max="14854" width="5.140625" style="9" customWidth="1"/>
    <col min="14855" max="14855" width="6.7109375" style="9" customWidth="1"/>
    <col min="14856" max="14856" width="6.7109375" style="9" bestFit="1" customWidth="1"/>
    <col min="14857" max="14857" width="5.5703125" style="9" customWidth="1"/>
    <col min="14858" max="14858" width="5.42578125" style="9" customWidth="1"/>
    <col min="14859" max="14859" width="5.7109375" style="9" customWidth="1"/>
    <col min="14860" max="14860" width="4.7109375" style="9" customWidth="1"/>
    <col min="14861" max="14861" width="6" style="9" customWidth="1"/>
    <col min="14862" max="14862" width="5.85546875" style="9" customWidth="1"/>
    <col min="14863" max="14863" width="6.140625" style="9" customWidth="1"/>
    <col min="14864" max="14865" width="5.140625" style="9" customWidth="1"/>
    <col min="14866" max="14917" width="0" style="9" hidden="1" customWidth="1"/>
    <col min="14918" max="15104" width="9.140625" style="9"/>
    <col min="15105" max="15105" width="6.140625" style="9" customWidth="1"/>
    <col min="15106" max="15106" width="39.42578125" style="9" bestFit="1" customWidth="1"/>
    <col min="15107" max="15107" width="4.5703125" style="9" customWidth="1"/>
    <col min="15108" max="15108" width="6.7109375" style="9" customWidth="1"/>
    <col min="15109" max="15110" width="5.140625" style="9" customWidth="1"/>
    <col min="15111" max="15111" width="6.7109375" style="9" customWidth="1"/>
    <col min="15112" max="15112" width="6.7109375" style="9" bestFit="1" customWidth="1"/>
    <col min="15113" max="15113" width="5.5703125" style="9" customWidth="1"/>
    <col min="15114" max="15114" width="5.42578125" style="9" customWidth="1"/>
    <col min="15115" max="15115" width="5.7109375" style="9" customWidth="1"/>
    <col min="15116" max="15116" width="4.7109375" style="9" customWidth="1"/>
    <col min="15117" max="15117" width="6" style="9" customWidth="1"/>
    <col min="15118" max="15118" width="5.85546875" style="9" customWidth="1"/>
    <col min="15119" max="15119" width="6.140625" style="9" customWidth="1"/>
    <col min="15120" max="15121" width="5.140625" style="9" customWidth="1"/>
    <col min="15122" max="15173" width="0" style="9" hidden="1" customWidth="1"/>
    <col min="15174" max="15360" width="9.140625" style="9"/>
    <col min="15361" max="15361" width="6.140625" style="9" customWidth="1"/>
    <col min="15362" max="15362" width="39.42578125" style="9" bestFit="1" customWidth="1"/>
    <col min="15363" max="15363" width="4.5703125" style="9" customWidth="1"/>
    <col min="15364" max="15364" width="6.7109375" style="9" customWidth="1"/>
    <col min="15365" max="15366" width="5.140625" style="9" customWidth="1"/>
    <col min="15367" max="15367" width="6.7109375" style="9" customWidth="1"/>
    <col min="15368" max="15368" width="6.7109375" style="9" bestFit="1" customWidth="1"/>
    <col min="15369" max="15369" width="5.5703125" style="9" customWidth="1"/>
    <col min="15370" max="15370" width="5.42578125" style="9" customWidth="1"/>
    <col min="15371" max="15371" width="5.7109375" style="9" customWidth="1"/>
    <col min="15372" max="15372" width="4.7109375" style="9" customWidth="1"/>
    <col min="15373" max="15373" width="6" style="9" customWidth="1"/>
    <col min="15374" max="15374" width="5.85546875" style="9" customWidth="1"/>
    <col min="15375" max="15375" width="6.140625" style="9" customWidth="1"/>
    <col min="15376" max="15377" width="5.140625" style="9" customWidth="1"/>
    <col min="15378" max="15429" width="0" style="9" hidden="1" customWidth="1"/>
    <col min="15430" max="15616" width="9.140625" style="9"/>
    <col min="15617" max="15617" width="6.140625" style="9" customWidth="1"/>
    <col min="15618" max="15618" width="39.42578125" style="9" bestFit="1" customWidth="1"/>
    <col min="15619" max="15619" width="4.5703125" style="9" customWidth="1"/>
    <col min="15620" max="15620" width="6.7109375" style="9" customWidth="1"/>
    <col min="15621" max="15622" width="5.140625" style="9" customWidth="1"/>
    <col min="15623" max="15623" width="6.7109375" style="9" customWidth="1"/>
    <col min="15624" max="15624" width="6.7109375" style="9" bestFit="1" customWidth="1"/>
    <col min="15625" max="15625" width="5.5703125" style="9" customWidth="1"/>
    <col min="15626" max="15626" width="5.42578125" style="9" customWidth="1"/>
    <col min="15627" max="15627" width="5.7109375" style="9" customWidth="1"/>
    <col min="15628" max="15628" width="4.7109375" style="9" customWidth="1"/>
    <col min="15629" max="15629" width="6" style="9" customWidth="1"/>
    <col min="15630" max="15630" width="5.85546875" style="9" customWidth="1"/>
    <col min="15631" max="15631" width="6.140625" style="9" customWidth="1"/>
    <col min="15632" max="15633" width="5.140625" style="9" customWidth="1"/>
    <col min="15634" max="15685" width="0" style="9" hidden="1" customWidth="1"/>
    <col min="15686" max="15872" width="9.140625" style="9"/>
    <col min="15873" max="15873" width="6.140625" style="9" customWidth="1"/>
    <col min="15874" max="15874" width="39.42578125" style="9" bestFit="1" customWidth="1"/>
    <col min="15875" max="15875" width="4.5703125" style="9" customWidth="1"/>
    <col min="15876" max="15876" width="6.7109375" style="9" customWidth="1"/>
    <col min="15877" max="15878" width="5.140625" style="9" customWidth="1"/>
    <col min="15879" max="15879" width="6.7109375" style="9" customWidth="1"/>
    <col min="15880" max="15880" width="6.7109375" style="9" bestFit="1" customWidth="1"/>
    <col min="15881" max="15881" width="5.5703125" style="9" customWidth="1"/>
    <col min="15882" max="15882" width="5.42578125" style="9" customWidth="1"/>
    <col min="15883" max="15883" width="5.7109375" style="9" customWidth="1"/>
    <col min="15884" max="15884" width="4.7109375" style="9" customWidth="1"/>
    <col min="15885" max="15885" width="6" style="9" customWidth="1"/>
    <col min="15886" max="15886" width="5.85546875" style="9" customWidth="1"/>
    <col min="15887" max="15887" width="6.140625" style="9" customWidth="1"/>
    <col min="15888" max="15889" width="5.140625" style="9" customWidth="1"/>
    <col min="15890" max="15941" width="0" style="9" hidden="1" customWidth="1"/>
    <col min="15942" max="16128" width="9.140625" style="9"/>
    <col min="16129" max="16129" width="6.140625" style="9" customWidth="1"/>
    <col min="16130" max="16130" width="39.42578125" style="9" bestFit="1" customWidth="1"/>
    <col min="16131" max="16131" width="4.5703125" style="9" customWidth="1"/>
    <col min="16132" max="16132" width="6.7109375" style="9" customWidth="1"/>
    <col min="16133" max="16134" width="5.140625" style="9" customWidth="1"/>
    <col min="16135" max="16135" width="6.7109375" style="9" customWidth="1"/>
    <col min="16136" max="16136" width="6.7109375" style="9" bestFit="1" customWidth="1"/>
    <col min="16137" max="16137" width="5.5703125" style="9" customWidth="1"/>
    <col min="16138" max="16138" width="5.42578125" style="9" customWidth="1"/>
    <col min="16139" max="16139" width="5.7109375" style="9" customWidth="1"/>
    <col min="16140" max="16140" width="4.7109375" style="9" customWidth="1"/>
    <col min="16141" max="16141" width="6" style="9" customWidth="1"/>
    <col min="16142" max="16142" width="5.85546875" style="9" customWidth="1"/>
    <col min="16143" max="16143" width="6.140625" style="9" customWidth="1"/>
    <col min="16144" max="16145" width="5.140625" style="9" customWidth="1"/>
    <col min="16146" max="16197" width="0" style="9" hidden="1" customWidth="1"/>
    <col min="16198" max="16384" width="9.140625" style="9"/>
  </cols>
  <sheetData>
    <row r="1" spans="1:69" ht="16.5" thickBot="1" x14ac:dyDescent="0.3">
      <c r="B1" s="121" t="s">
        <v>71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3"/>
      <c r="O1" s="123"/>
      <c r="P1" s="123"/>
      <c r="Q1" s="123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</row>
    <row r="2" spans="1:69" s="134" customFormat="1" ht="45" customHeight="1" x14ac:dyDescent="0.2">
      <c r="A2" s="125" t="s">
        <v>72</v>
      </c>
      <c r="B2" s="126" t="s">
        <v>73</v>
      </c>
      <c r="C2" s="127" t="s">
        <v>74</v>
      </c>
      <c r="D2" s="128"/>
      <c r="E2" s="128"/>
      <c r="F2" s="128"/>
      <c r="G2" s="129" t="s">
        <v>75</v>
      </c>
      <c r="H2" s="130" t="s">
        <v>76</v>
      </c>
      <c r="I2" s="130"/>
      <c r="J2" s="130"/>
      <c r="K2" s="130"/>
      <c r="L2" s="130"/>
      <c r="M2" s="131"/>
      <c r="N2" s="127" t="s">
        <v>77</v>
      </c>
      <c r="O2" s="128"/>
      <c r="P2" s="128"/>
      <c r="Q2" s="128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3"/>
    </row>
    <row r="3" spans="1:69" s="134" customFormat="1" ht="25.5" customHeight="1" x14ac:dyDescent="0.2">
      <c r="A3" s="135"/>
      <c r="B3" s="136"/>
      <c r="C3" s="137" t="s">
        <v>78</v>
      </c>
      <c r="D3" s="137" t="s">
        <v>79</v>
      </c>
      <c r="E3" s="138" t="s">
        <v>80</v>
      </c>
      <c r="F3" s="139"/>
      <c r="G3" s="140"/>
      <c r="H3" s="141" t="s">
        <v>81</v>
      </c>
      <c r="I3" s="139" t="s">
        <v>82</v>
      </c>
      <c r="J3" s="142"/>
      <c r="K3" s="142"/>
      <c r="L3" s="142"/>
      <c r="M3" s="143" t="s">
        <v>83</v>
      </c>
      <c r="N3" s="142" t="s">
        <v>84</v>
      </c>
      <c r="O3" s="144"/>
      <c r="P3" s="139" t="s">
        <v>85</v>
      </c>
      <c r="Q3" s="144"/>
      <c r="R3" s="145" t="s">
        <v>86</v>
      </c>
      <c r="S3" s="145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7"/>
    </row>
    <row r="4" spans="1:69" s="134" customFormat="1" ht="33" customHeight="1" x14ac:dyDescent="0.2">
      <c r="A4" s="135"/>
      <c r="B4" s="136"/>
      <c r="C4" s="148"/>
      <c r="D4" s="148"/>
      <c r="E4" s="137" t="s">
        <v>87</v>
      </c>
      <c r="F4" s="149" t="s">
        <v>88</v>
      </c>
      <c r="G4" s="140"/>
      <c r="H4" s="150"/>
      <c r="I4" s="151" t="s">
        <v>89</v>
      </c>
      <c r="J4" s="152" t="s">
        <v>90</v>
      </c>
      <c r="K4" s="152"/>
      <c r="L4" s="153"/>
      <c r="M4" s="143"/>
      <c r="N4" s="154" t="s">
        <v>91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55"/>
    </row>
    <row r="5" spans="1:69" s="134" customFormat="1" ht="22.5" customHeight="1" x14ac:dyDescent="0.2">
      <c r="A5" s="135"/>
      <c r="B5" s="136"/>
      <c r="C5" s="148"/>
      <c r="D5" s="148"/>
      <c r="E5" s="148"/>
      <c r="F5" s="156"/>
      <c r="G5" s="140"/>
      <c r="H5" s="150"/>
      <c r="I5" s="157"/>
      <c r="J5" s="151" t="s">
        <v>92</v>
      </c>
      <c r="K5" s="151" t="s">
        <v>93</v>
      </c>
      <c r="L5" s="158" t="s">
        <v>94</v>
      </c>
      <c r="M5" s="143"/>
      <c r="N5" s="159">
        <v>1</v>
      </c>
      <c r="O5" s="160">
        <f>N5+1</f>
        <v>2</v>
      </c>
      <c r="P5" s="160">
        <f>O5+1</f>
        <v>3</v>
      </c>
      <c r="Q5" s="160">
        <f>P5+1</f>
        <v>4</v>
      </c>
      <c r="R5" s="55"/>
      <c r="S5" s="55"/>
      <c r="T5" s="146"/>
      <c r="U5" s="55" t="s">
        <v>95</v>
      </c>
      <c r="V5" s="55"/>
      <c r="W5" s="55"/>
      <c r="X5" s="55"/>
      <c r="Y5" s="55"/>
      <c r="Z5" s="55"/>
      <c r="AA5" s="55"/>
      <c r="AB5" s="55"/>
      <c r="AC5" s="55"/>
      <c r="AD5" s="55"/>
      <c r="AE5" s="55" t="s">
        <v>96</v>
      </c>
      <c r="AF5" s="55"/>
      <c r="AG5" s="55"/>
      <c r="AH5" s="55"/>
      <c r="AI5" s="55"/>
      <c r="AJ5" s="55"/>
      <c r="AK5" s="55"/>
      <c r="AL5" s="55"/>
      <c r="AM5" s="55"/>
      <c r="AN5" s="55"/>
      <c r="AO5" s="55" t="s">
        <v>97</v>
      </c>
      <c r="AP5" s="55"/>
      <c r="AQ5" s="55"/>
      <c r="AR5" s="55"/>
      <c r="AS5" s="55"/>
      <c r="AT5" s="55"/>
      <c r="AU5" s="55"/>
      <c r="AV5" s="55"/>
      <c r="AW5" s="55"/>
      <c r="AX5" s="55"/>
      <c r="AY5" s="55" t="s">
        <v>98</v>
      </c>
      <c r="AZ5" s="55"/>
      <c r="BA5" s="55"/>
      <c r="BB5" s="55"/>
      <c r="BC5" s="55"/>
      <c r="BD5" s="55"/>
      <c r="BE5" s="55"/>
      <c r="BF5" s="55"/>
      <c r="BG5" s="55"/>
      <c r="BH5" s="146"/>
      <c r="BI5" s="55" t="s">
        <v>99</v>
      </c>
      <c r="BJ5" s="55"/>
      <c r="BK5" s="55"/>
      <c r="BL5" s="55"/>
      <c r="BM5" s="55"/>
      <c r="BN5" s="55"/>
      <c r="BO5" s="55"/>
      <c r="BP5" s="55"/>
      <c r="BQ5" s="161"/>
    </row>
    <row r="6" spans="1:69" s="134" customFormat="1" ht="31.5" customHeight="1" x14ac:dyDescent="0.2">
      <c r="A6" s="135"/>
      <c r="B6" s="136"/>
      <c r="C6" s="148"/>
      <c r="D6" s="148"/>
      <c r="E6" s="148"/>
      <c r="F6" s="156"/>
      <c r="G6" s="140"/>
      <c r="H6" s="150"/>
      <c r="I6" s="157"/>
      <c r="J6" s="157"/>
      <c r="K6" s="157"/>
      <c r="L6" s="162"/>
      <c r="M6" s="163"/>
      <c r="N6" s="154" t="s">
        <v>100</v>
      </c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55"/>
      <c r="BP6" s="146"/>
      <c r="BQ6" s="147"/>
    </row>
    <row r="7" spans="1:69" s="134" customFormat="1" ht="26.25" customHeight="1" thickBot="1" x14ac:dyDescent="0.25">
      <c r="A7" s="135"/>
      <c r="B7" s="164"/>
      <c r="C7" s="148"/>
      <c r="D7" s="148"/>
      <c r="E7" s="148"/>
      <c r="F7" s="156"/>
      <c r="G7" s="165"/>
      <c r="H7" s="150"/>
      <c r="I7" s="157"/>
      <c r="J7" s="157"/>
      <c r="K7" s="157"/>
      <c r="L7" s="162"/>
      <c r="M7" s="166"/>
      <c r="N7" s="159">
        <v>15</v>
      </c>
      <c r="O7" s="160">
        <v>15</v>
      </c>
      <c r="P7" s="160">
        <v>15</v>
      </c>
      <c r="Q7" s="160"/>
      <c r="R7" s="55"/>
      <c r="S7" s="55"/>
      <c r="T7" s="146"/>
      <c r="U7" s="55" t="s">
        <v>63</v>
      </c>
      <c r="V7" s="55"/>
      <c r="W7" s="55"/>
      <c r="X7" s="55"/>
      <c r="Y7" s="55"/>
      <c r="Z7" s="55"/>
      <c r="AA7" s="55"/>
      <c r="AB7" s="55"/>
      <c r="AC7" s="55"/>
      <c r="AD7" s="55"/>
      <c r="AE7" s="55" t="s">
        <v>63</v>
      </c>
      <c r="AF7" s="55"/>
      <c r="AG7" s="55"/>
      <c r="AH7" s="55"/>
      <c r="AI7" s="55"/>
      <c r="AJ7" s="55"/>
      <c r="AK7" s="55"/>
      <c r="AL7" s="55"/>
      <c r="AM7" s="55"/>
      <c r="AN7" s="55"/>
      <c r="AO7" s="55" t="s">
        <v>63</v>
      </c>
      <c r="AP7" s="55"/>
      <c r="AQ7" s="55"/>
      <c r="AR7" s="55"/>
      <c r="AS7" s="55"/>
      <c r="AT7" s="55"/>
      <c r="AU7" s="55"/>
      <c r="AV7" s="55"/>
      <c r="AW7" s="55"/>
      <c r="AX7" s="55"/>
      <c r="AY7" s="55" t="s">
        <v>63</v>
      </c>
      <c r="AZ7" s="55"/>
      <c r="BA7" s="55"/>
      <c r="BB7" s="55"/>
      <c r="BC7" s="55"/>
      <c r="BD7" s="55"/>
      <c r="BE7" s="55"/>
      <c r="BF7" s="55"/>
      <c r="BG7" s="55"/>
      <c r="BH7" s="146"/>
      <c r="BI7" s="55" t="s">
        <v>63</v>
      </c>
      <c r="BJ7" s="55"/>
      <c r="BK7" s="55"/>
      <c r="BL7" s="55"/>
      <c r="BM7" s="55"/>
      <c r="BN7" s="55"/>
      <c r="BO7" s="55"/>
      <c r="BP7" s="55"/>
      <c r="BQ7" s="161"/>
    </row>
    <row r="8" spans="1:69" s="173" customFormat="1" ht="18.75" customHeight="1" thickTop="1" thickBot="1" x14ac:dyDescent="0.3">
      <c r="A8" s="167">
        <v>1</v>
      </c>
      <c r="B8" s="168">
        <f>A8+1</f>
        <v>2</v>
      </c>
      <c r="C8" s="168">
        <f t="shared" ref="C8:S8" si="0">B8+1</f>
        <v>3</v>
      </c>
      <c r="D8" s="168">
        <f t="shared" si="0"/>
        <v>4</v>
      </c>
      <c r="E8" s="168">
        <f t="shared" si="0"/>
        <v>5</v>
      </c>
      <c r="F8" s="168">
        <f t="shared" si="0"/>
        <v>6</v>
      </c>
      <c r="G8" s="168">
        <f t="shared" si="0"/>
        <v>7</v>
      </c>
      <c r="H8" s="168">
        <f t="shared" si="0"/>
        <v>8</v>
      </c>
      <c r="I8" s="168">
        <f t="shared" si="0"/>
        <v>9</v>
      </c>
      <c r="J8" s="168">
        <f t="shared" si="0"/>
        <v>10</v>
      </c>
      <c r="K8" s="168">
        <f t="shared" si="0"/>
        <v>11</v>
      </c>
      <c r="L8" s="168">
        <f t="shared" si="0"/>
        <v>12</v>
      </c>
      <c r="M8" s="168">
        <f t="shared" si="0"/>
        <v>13</v>
      </c>
      <c r="N8" s="168">
        <f>M8+1</f>
        <v>14</v>
      </c>
      <c r="O8" s="168">
        <f t="shared" si="0"/>
        <v>15</v>
      </c>
      <c r="P8" s="168">
        <f t="shared" si="0"/>
        <v>16</v>
      </c>
      <c r="Q8" s="168">
        <f t="shared" si="0"/>
        <v>17</v>
      </c>
      <c r="R8" s="169" t="e">
        <f>#REF!+1</f>
        <v>#REF!</v>
      </c>
      <c r="S8" s="169" t="e">
        <f t="shared" si="0"/>
        <v>#REF!</v>
      </c>
      <c r="T8" s="170"/>
      <c r="U8" s="171">
        <v>1</v>
      </c>
      <c r="V8" s="171">
        <v>2</v>
      </c>
      <c r="W8" s="171">
        <v>3</v>
      </c>
      <c r="X8" s="171">
        <v>4</v>
      </c>
      <c r="Y8" s="171">
        <v>5</v>
      </c>
      <c r="Z8" s="171">
        <v>6</v>
      </c>
      <c r="AA8" s="171">
        <v>7</v>
      </c>
      <c r="AB8" s="171">
        <v>8</v>
      </c>
      <c r="AC8" s="171">
        <v>9</v>
      </c>
      <c r="AD8" s="171"/>
      <c r="AE8" s="171">
        <v>1</v>
      </c>
      <c r="AF8" s="171">
        <v>2</v>
      </c>
      <c r="AG8" s="171">
        <v>3</v>
      </c>
      <c r="AH8" s="171">
        <v>4</v>
      </c>
      <c r="AI8" s="171">
        <v>5</v>
      </c>
      <c r="AJ8" s="171">
        <v>6</v>
      </c>
      <c r="AK8" s="171">
        <v>7</v>
      </c>
      <c r="AL8" s="171">
        <v>8</v>
      </c>
      <c r="AM8" s="171">
        <v>9</v>
      </c>
      <c r="AN8" s="171"/>
      <c r="AO8" s="171">
        <v>1</v>
      </c>
      <c r="AP8" s="171">
        <v>2</v>
      </c>
      <c r="AQ8" s="171">
        <v>3</v>
      </c>
      <c r="AR8" s="171">
        <v>4</v>
      </c>
      <c r="AS8" s="171">
        <v>5</v>
      </c>
      <c r="AT8" s="171">
        <v>6</v>
      </c>
      <c r="AU8" s="171">
        <v>7</v>
      </c>
      <c r="AV8" s="171">
        <v>8</v>
      </c>
      <c r="AW8" s="171">
        <v>9</v>
      </c>
      <c r="AX8" s="171"/>
      <c r="AY8" s="171">
        <v>1</v>
      </c>
      <c r="AZ8" s="171">
        <v>2</v>
      </c>
      <c r="BA8" s="171">
        <v>3</v>
      </c>
      <c r="BB8" s="171">
        <v>4</v>
      </c>
      <c r="BC8" s="171">
        <v>5</v>
      </c>
      <c r="BD8" s="171">
        <v>6</v>
      </c>
      <c r="BE8" s="171">
        <v>7</v>
      </c>
      <c r="BF8" s="171">
        <v>8</v>
      </c>
      <c r="BG8" s="171">
        <v>9</v>
      </c>
      <c r="BH8" s="170"/>
      <c r="BI8" s="171">
        <v>1</v>
      </c>
      <c r="BJ8" s="171">
        <v>2</v>
      </c>
      <c r="BK8" s="171">
        <v>3</v>
      </c>
      <c r="BL8" s="171">
        <v>4</v>
      </c>
      <c r="BM8" s="171">
        <v>5</v>
      </c>
      <c r="BN8" s="171">
        <v>6</v>
      </c>
      <c r="BO8" s="171">
        <v>7</v>
      </c>
      <c r="BP8" s="171">
        <v>8</v>
      </c>
      <c r="BQ8" s="172">
        <v>9</v>
      </c>
    </row>
    <row r="9" spans="1:69" ht="14.1" customHeight="1" x14ac:dyDescent="0.2">
      <c r="A9" s="174" t="s">
        <v>101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6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8"/>
    </row>
    <row r="10" spans="1:69" ht="14.1" customHeight="1" x14ac:dyDescent="0.2">
      <c r="A10" s="179" t="s">
        <v>102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181"/>
    </row>
    <row r="11" spans="1:69" s="199" customFormat="1" ht="15" x14ac:dyDescent="0.25">
      <c r="A11" s="182" t="s">
        <v>103</v>
      </c>
      <c r="B11" s="183" t="s">
        <v>104</v>
      </c>
      <c r="C11" s="184"/>
      <c r="D11" s="185">
        <v>1</v>
      </c>
      <c r="E11" s="184"/>
      <c r="F11" s="186"/>
      <c r="G11" s="187">
        <v>3</v>
      </c>
      <c r="H11" s="188">
        <f>G11*30</f>
        <v>90</v>
      </c>
      <c r="I11" s="189">
        <f>SUM(J11:L11)</f>
        <v>22</v>
      </c>
      <c r="J11" s="190">
        <v>16</v>
      </c>
      <c r="K11" s="190"/>
      <c r="L11" s="191">
        <v>6</v>
      </c>
      <c r="M11" s="192">
        <f>H11-I11</f>
        <v>68</v>
      </c>
      <c r="N11" s="193">
        <v>1.5</v>
      </c>
      <c r="O11" s="194"/>
      <c r="P11" s="195"/>
      <c r="Q11" s="195"/>
      <c r="R11" s="196"/>
      <c r="S11" s="196"/>
      <c r="T11" s="197"/>
      <c r="U11" s="197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8"/>
    </row>
    <row r="12" spans="1:69" s="199" customFormat="1" ht="15" x14ac:dyDescent="0.25">
      <c r="A12" s="182" t="s">
        <v>105</v>
      </c>
      <c r="B12" s="200" t="s">
        <v>106</v>
      </c>
      <c r="C12" s="185">
        <v>1</v>
      </c>
      <c r="D12" s="184"/>
      <c r="E12" s="184"/>
      <c r="F12" s="186"/>
      <c r="G12" s="187">
        <v>5</v>
      </c>
      <c r="H12" s="188">
        <f>G12*30</f>
        <v>150</v>
      </c>
      <c r="I12" s="189">
        <f>SUM(J12:L12)</f>
        <v>46</v>
      </c>
      <c r="J12" s="190">
        <v>30</v>
      </c>
      <c r="K12" s="190"/>
      <c r="L12" s="191">
        <v>16</v>
      </c>
      <c r="M12" s="192">
        <f>H12-I12</f>
        <v>104</v>
      </c>
      <c r="N12" s="193">
        <v>3</v>
      </c>
      <c r="O12" s="194"/>
      <c r="P12" s="201"/>
      <c r="Q12" s="201"/>
      <c r="R12" s="196"/>
      <c r="S12" s="196"/>
      <c r="T12" s="197"/>
      <c r="U12" s="197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8"/>
    </row>
    <row r="13" spans="1:69" s="199" customFormat="1" ht="15" x14ac:dyDescent="0.25">
      <c r="A13" s="182" t="s">
        <v>107</v>
      </c>
      <c r="B13" s="202" t="s">
        <v>108</v>
      </c>
      <c r="C13" s="203">
        <v>1</v>
      </c>
      <c r="D13" s="203"/>
      <c r="E13" s="203"/>
      <c r="F13" s="204"/>
      <c r="G13" s="187">
        <v>4</v>
      </c>
      <c r="H13" s="188">
        <f>G13*30</f>
        <v>120</v>
      </c>
      <c r="I13" s="189">
        <f>SUM(J13:L13)</f>
        <v>32</v>
      </c>
      <c r="J13" s="205">
        <v>16</v>
      </c>
      <c r="K13" s="205"/>
      <c r="L13" s="206">
        <v>16</v>
      </c>
      <c r="M13" s="192">
        <f>H13-I13</f>
        <v>88</v>
      </c>
      <c r="N13" s="193">
        <v>2</v>
      </c>
      <c r="O13" s="194"/>
      <c r="P13" s="195"/>
      <c r="Q13" s="195"/>
      <c r="R13" s="207"/>
      <c r="S13" s="207"/>
      <c r="T13" s="208"/>
      <c r="U13" s="208"/>
      <c r="V13" s="209"/>
      <c r="W13" s="209"/>
      <c r="X13" s="209"/>
      <c r="Y13" s="210" t="str">
        <f t="shared" ref="Y13:AG14" si="1">IF(ISERROR(SEARCH(Y$8,$C13,1)),"-",IF(COUNTIF($C13,Y$8)=1,1,IF(ISERROR(SEARCH(CONCATENATE(Y$8,","),$C13,1)),IF(ISERROR(SEARCH(CONCATENATE(",",Y$8),$C13,1)),"-",1),1)))</f>
        <v>-</v>
      </c>
      <c r="Z13" s="210" t="str">
        <f t="shared" si="1"/>
        <v>-</v>
      </c>
      <c r="AA13" s="210" t="str">
        <f t="shared" si="1"/>
        <v>-</v>
      </c>
      <c r="AB13" s="210" t="str">
        <f t="shared" si="1"/>
        <v>-</v>
      </c>
      <c r="AC13" s="210" t="str">
        <f t="shared" si="1"/>
        <v>-</v>
      </c>
      <c r="AD13" s="210" t="str">
        <f t="shared" si="1"/>
        <v>-</v>
      </c>
      <c r="AE13" s="210">
        <f t="shared" si="1"/>
        <v>1</v>
      </c>
      <c r="AF13" s="210" t="str">
        <f t="shared" si="1"/>
        <v>-</v>
      </c>
      <c r="AG13" s="210" t="str">
        <f t="shared" si="1"/>
        <v>-</v>
      </c>
      <c r="AH13" s="209"/>
      <c r="AI13" s="210" t="str">
        <f t="shared" ref="AI13:AQ14" si="2">IF(ISERROR(SEARCH(AI$8,$D13,1)),"-",IF(COUNTIF($D13,AI$8)=1,1,IF(ISERROR(SEARCH(CONCATENATE(AI$8,","),$D13,1)),IF(ISERROR(SEARCH(CONCATENATE(",",AI$8),$D13,1)),"-",1),1)))</f>
        <v>-</v>
      </c>
      <c r="AJ13" s="210" t="str">
        <f t="shared" si="2"/>
        <v>-</v>
      </c>
      <c r="AK13" s="210" t="str">
        <f t="shared" si="2"/>
        <v>-</v>
      </c>
      <c r="AL13" s="210" t="str">
        <f t="shared" si="2"/>
        <v>-</v>
      </c>
      <c r="AM13" s="210" t="str">
        <f t="shared" si="2"/>
        <v>-</v>
      </c>
      <c r="AN13" s="210" t="str">
        <f t="shared" si="2"/>
        <v>-</v>
      </c>
      <c r="AO13" s="210" t="str">
        <f t="shared" si="2"/>
        <v>-</v>
      </c>
      <c r="AP13" s="210" t="str">
        <f t="shared" si="2"/>
        <v>-</v>
      </c>
      <c r="AQ13" s="210" t="str">
        <f t="shared" si="2"/>
        <v>-</v>
      </c>
      <c r="AR13" s="209"/>
      <c r="AS13" s="210" t="str">
        <f>IF(ISERROR(SEARCH(AS$8,$E13,1)),"-",IF(COUNTIF($E13,AS$8)=1,1,IF(ISERROR(SEARCH(CONCATENATE(AS$8,","),$E13,1)),IF(ISERROR(SEARCH(CONCATENATE(",",AS$8),$E13,1)),"-",1),1)))</f>
        <v>-</v>
      </c>
      <c r="AT13" s="210" t="str">
        <f t="shared" ref="AT13:BA14" si="3">IF(ISERROR(SEARCH(AT$8,$E13,1)),"-",IF(COUNTIF($E13,AT$8)=1,1,IF(ISERROR(SEARCH(CONCATENATE(AT$8,","),$E13,1)),IF(ISERROR(SEARCH(CONCATENATE(",",AT$8),$E13,1)),"-",1),1)))</f>
        <v>-</v>
      </c>
      <c r="AU13" s="210" t="str">
        <f t="shared" si="3"/>
        <v>-</v>
      </c>
      <c r="AV13" s="210" t="str">
        <f t="shared" si="3"/>
        <v>-</v>
      </c>
      <c r="AW13" s="210" t="str">
        <f t="shared" si="3"/>
        <v>-</v>
      </c>
      <c r="AX13" s="210" t="str">
        <f t="shared" si="3"/>
        <v>-</v>
      </c>
      <c r="AY13" s="210" t="str">
        <f t="shared" si="3"/>
        <v>-</v>
      </c>
      <c r="AZ13" s="210" t="str">
        <f t="shared" si="3"/>
        <v>-</v>
      </c>
      <c r="BA13" s="210" t="str">
        <f t="shared" si="3"/>
        <v>-</v>
      </c>
      <c r="BB13" s="209"/>
      <c r="BC13" s="210" t="str">
        <f t="shared" ref="BC13:BK14" si="4">IF(ISERROR(SEARCH(BC$8,$F13,1)),"-",IF(COUNTIF($F13,BC$8)=1,1,IF(ISERROR(SEARCH(CONCATENATE(BC$8,","),$F13,1)),IF(ISERROR(SEARCH(CONCATENATE(",",BC$8),$F13,1)),"-",1),1)))</f>
        <v>-</v>
      </c>
      <c r="BD13" s="210" t="str">
        <f t="shared" si="4"/>
        <v>-</v>
      </c>
      <c r="BE13" s="210" t="str">
        <f t="shared" si="4"/>
        <v>-</v>
      </c>
      <c r="BF13" s="210" t="str">
        <f t="shared" si="4"/>
        <v>-</v>
      </c>
      <c r="BG13" s="210" t="str">
        <f t="shared" si="4"/>
        <v>-</v>
      </c>
      <c r="BH13" s="210" t="str">
        <f t="shared" si="4"/>
        <v>-</v>
      </c>
      <c r="BI13" s="210" t="str">
        <f t="shared" si="4"/>
        <v>-</v>
      </c>
      <c r="BJ13" s="210" t="str">
        <f t="shared" si="4"/>
        <v>-</v>
      </c>
      <c r="BK13" s="210" t="str">
        <f t="shared" si="4"/>
        <v>-</v>
      </c>
      <c r="BL13" s="209"/>
      <c r="BM13" s="210" t="str">
        <f>IF(ISERROR(SEARCH(BM$8,#REF!,1)),"-",IF(COUNTIF(#REF!,BM$8)=1,1,IF(ISERROR(SEARCH(CONCATENATE(BM$8,","),#REF!,1)),IF(ISERROR(SEARCH(CONCATENATE(",",BM$8),#REF!,1)),"-",1),1)))</f>
        <v>-</v>
      </c>
      <c r="BN13" s="210"/>
      <c r="BO13" s="210"/>
      <c r="BP13" s="210"/>
      <c r="BQ13" s="211"/>
    </row>
    <row r="14" spans="1:69" s="199" customFormat="1" ht="15" x14ac:dyDescent="0.25">
      <c r="A14" s="182" t="s">
        <v>109</v>
      </c>
      <c r="B14" s="212" t="s">
        <v>110</v>
      </c>
      <c r="C14" s="203">
        <v>2</v>
      </c>
      <c r="D14" s="203"/>
      <c r="E14" s="203"/>
      <c r="F14" s="204"/>
      <c r="G14" s="187">
        <v>5</v>
      </c>
      <c r="H14" s="188">
        <f>G14*30</f>
        <v>150</v>
      </c>
      <c r="I14" s="189">
        <f>SUM(J14:L14)</f>
        <v>46</v>
      </c>
      <c r="J14" s="205">
        <v>30</v>
      </c>
      <c r="K14" s="205"/>
      <c r="L14" s="206">
        <v>16</v>
      </c>
      <c r="M14" s="192">
        <f>H14-I14</f>
        <v>104</v>
      </c>
      <c r="N14" s="193"/>
      <c r="O14" s="194">
        <v>3</v>
      </c>
      <c r="P14" s="195"/>
      <c r="Q14" s="195"/>
      <c r="R14" s="207"/>
      <c r="S14" s="207"/>
      <c r="T14" s="208"/>
      <c r="U14" s="208"/>
      <c r="V14" s="209"/>
      <c r="W14" s="209"/>
      <c r="X14" s="209"/>
      <c r="Y14" s="210" t="str">
        <f t="shared" si="1"/>
        <v>-</v>
      </c>
      <c r="Z14" s="210" t="str">
        <f t="shared" si="1"/>
        <v>-</v>
      </c>
      <c r="AA14" s="210" t="str">
        <f t="shared" si="1"/>
        <v>-</v>
      </c>
      <c r="AB14" s="210" t="str">
        <f t="shared" si="1"/>
        <v>-</v>
      </c>
      <c r="AC14" s="210" t="str">
        <f t="shared" si="1"/>
        <v>-</v>
      </c>
      <c r="AD14" s="210" t="str">
        <f t="shared" si="1"/>
        <v>-</v>
      </c>
      <c r="AE14" s="210" t="str">
        <f t="shared" si="1"/>
        <v>-</v>
      </c>
      <c r="AF14" s="210">
        <f t="shared" si="1"/>
        <v>1</v>
      </c>
      <c r="AG14" s="210" t="str">
        <f t="shared" si="1"/>
        <v>-</v>
      </c>
      <c r="AH14" s="209"/>
      <c r="AI14" s="210" t="str">
        <f t="shared" si="2"/>
        <v>-</v>
      </c>
      <c r="AJ14" s="210" t="str">
        <f t="shared" si="2"/>
        <v>-</v>
      </c>
      <c r="AK14" s="210" t="str">
        <f t="shared" si="2"/>
        <v>-</v>
      </c>
      <c r="AL14" s="210" t="str">
        <f t="shared" si="2"/>
        <v>-</v>
      </c>
      <c r="AM14" s="210" t="str">
        <f t="shared" si="2"/>
        <v>-</v>
      </c>
      <c r="AN14" s="210" t="str">
        <f t="shared" si="2"/>
        <v>-</v>
      </c>
      <c r="AO14" s="210" t="str">
        <f t="shared" si="2"/>
        <v>-</v>
      </c>
      <c r="AP14" s="210" t="str">
        <f t="shared" si="2"/>
        <v>-</v>
      </c>
      <c r="AQ14" s="210" t="str">
        <f t="shared" si="2"/>
        <v>-</v>
      </c>
      <c r="AR14" s="209"/>
      <c r="AS14" s="210" t="str">
        <f>IF(ISERROR(SEARCH(AS$8,$E14,1)),"-",IF(COUNTIF($E14,AS$8)=1,1,IF(ISERROR(SEARCH(CONCATENATE(AS$8,","),$E14,1)),IF(ISERROR(SEARCH(CONCATENATE(",",AS$8),$E14,1)),"-",1),1)))</f>
        <v>-</v>
      </c>
      <c r="AT14" s="210" t="str">
        <f t="shared" si="3"/>
        <v>-</v>
      </c>
      <c r="AU14" s="210" t="str">
        <f t="shared" si="3"/>
        <v>-</v>
      </c>
      <c r="AV14" s="210" t="str">
        <f t="shared" si="3"/>
        <v>-</v>
      </c>
      <c r="AW14" s="210" t="str">
        <f t="shared" si="3"/>
        <v>-</v>
      </c>
      <c r="AX14" s="210" t="str">
        <f t="shared" si="3"/>
        <v>-</v>
      </c>
      <c r="AY14" s="210" t="str">
        <f t="shared" si="3"/>
        <v>-</v>
      </c>
      <c r="AZ14" s="210" t="str">
        <f t="shared" si="3"/>
        <v>-</v>
      </c>
      <c r="BA14" s="210" t="str">
        <f t="shared" si="3"/>
        <v>-</v>
      </c>
      <c r="BB14" s="209"/>
      <c r="BC14" s="210" t="str">
        <f t="shared" si="4"/>
        <v>-</v>
      </c>
      <c r="BD14" s="210" t="str">
        <f t="shared" si="4"/>
        <v>-</v>
      </c>
      <c r="BE14" s="210" t="str">
        <f t="shared" si="4"/>
        <v>-</v>
      </c>
      <c r="BF14" s="210" t="str">
        <f t="shared" si="4"/>
        <v>-</v>
      </c>
      <c r="BG14" s="210" t="str">
        <f t="shared" si="4"/>
        <v>-</v>
      </c>
      <c r="BH14" s="210" t="str">
        <f t="shared" si="4"/>
        <v>-</v>
      </c>
      <c r="BI14" s="210" t="str">
        <f t="shared" si="4"/>
        <v>-</v>
      </c>
      <c r="BJ14" s="210" t="str">
        <f t="shared" si="4"/>
        <v>-</v>
      </c>
      <c r="BK14" s="210" t="str">
        <f t="shared" si="4"/>
        <v>-</v>
      </c>
      <c r="BL14" s="209"/>
      <c r="BM14" s="210"/>
      <c r="BN14" s="210"/>
      <c r="BO14" s="210"/>
      <c r="BP14" s="210"/>
      <c r="BQ14" s="211"/>
    </row>
    <row r="15" spans="1:69" s="199" customFormat="1" ht="14.1" customHeight="1" x14ac:dyDescent="0.25">
      <c r="A15" s="213"/>
      <c r="B15" s="214" t="s">
        <v>111</v>
      </c>
      <c r="C15" s="215">
        <v>3</v>
      </c>
      <c r="D15" s="215">
        <v>1</v>
      </c>
      <c r="E15" s="215"/>
      <c r="F15" s="216"/>
      <c r="G15" s="217">
        <f t="shared" ref="G15:BQ15" si="5">SUM(G11:G14)</f>
        <v>17</v>
      </c>
      <c r="H15" s="218">
        <f t="shared" si="5"/>
        <v>510</v>
      </c>
      <c r="I15" s="219">
        <f t="shared" si="5"/>
        <v>146</v>
      </c>
      <c r="J15" s="219">
        <f t="shared" si="5"/>
        <v>92</v>
      </c>
      <c r="K15" s="219">
        <f t="shared" si="5"/>
        <v>0</v>
      </c>
      <c r="L15" s="220">
        <f t="shared" si="5"/>
        <v>54</v>
      </c>
      <c r="M15" s="217">
        <f t="shared" si="5"/>
        <v>364</v>
      </c>
      <c r="N15" s="221">
        <f t="shared" si="5"/>
        <v>6.5</v>
      </c>
      <c r="O15" s="222">
        <f t="shared" si="5"/>
        <v>3</v>
      </c>
      <c r="P15" s="222">
        <f t="shared" si="5"/>
        <v>0</v>
      </c>
      <c r="Q15" s="222">
        <f t="shared" si="5"/>
        <v>0</v>
      </c>
      <c r="R15" s="219">
        <f t="shared" si="5"/>
        <v>0</v>
      </c>
      <c r="S15" s="219">
        <f t="shared" si="5"/>
        <v>0</v>
      </c>
      <c r="T15" s="219">
        <f t="shared" si="5"/>
        <v>0</v>
      </c>
      <c r="U15" s="219">
        <f t="shared" si="5"/>
        <v>0</v>
      </c>
      <c r="V15" s="219">
        <f t="shared" si="5"/>
        <v>0</v>
      </c>
      <c r="W15" s="219">
        <f t="shared" si="5"/>
        <v>0</v>
      </c>
      <c r="X15" s="219">
        <f t="shared" si="5"/>
        <v>0</v>
      </c>
      <c r="Y15" s="219">
        <f t="shared" si="5"/>
        <v>0</v>
      </c>
      <c r="Z15" s="219">
        <f t="shared" si="5"/>
        <v>0</v>
      </c>
      <c r="AA15" s="219">
        <f t="shared" si="5"/>
        <v>0</v>
      </c>
      <c r="AB15" s="219">
        <f t="shared" si="5"/>
        <v>0</v>
      </c>
      <c r="AC15" s="219">
        <f t="shared" si="5"/>
        <v>0</v>
      </c>
      <c r="AD15" s="219">
        <f t="shared" si="5"/>
        <v>0</v>
      </c>
      <c r="AE15" s="219">
        <f t="shared" si="5"/>
        <v>1</v>
      </c>
      <c r="AF15" s="219">
        <f t="shared" si="5"/>
        <v>1</v>
      </c>
      <c r="AG15" s="219">
        <f t="shared" si="5"/>
        <v>0</v>
      </c>
      <c r="AH15" s="219">
        <f t="shared" si="5"/>
        <v>0</v>
      </c>
      <c r="AI15" s="219">
        <f t="shared" si="5"/>
        <v>0</v>
      </c>
      <c r="AJ15" s="219">
        <f t="shared" si="5"/>
        <v>0</v>
      </c>
      <c r="AK15" s="219">
        <f t="shared" si="5"/>
        <v>0</v>
      </c>
      <c r="AL15" s="219">
        <f t="shared" si="5"/>
        <v>0</v>
      </c>
      <c r="AM15" s="219">
        <f t="shared" si="5"/>
        <v>0</v>
      </c>
      <c r="AN15" s="219">
        <f t="shared" si="5"/>
        <v>0</v>
      </c>
      <c r="AO15" s="219">
        <f t="shared" si="5"/>
        <v>0</v>
      </c>
      <c r="AP15" s="219">
        <f t="shared" si="5"/>
        <v>0</v>
      </c>
      <c r="AQ15" s="219">
        <f t="shared" si="5"/>
        <v>0</v>
      </c>
      <c r="AR15" s="219">
        <f t="shared" si="5"/>
        <v>0</v>
      </c>
      <c r="AS15" s="219">
        <f t="shared" si="5"/>
        <v>0</v>
      </c>
      <c r="AT15" s="219">
        <f t="shared" si="5"/>
        <v>0</v>
      </c>
      <c r="AU15" s="219">
        <f t="shared" si="5"/>
        <v>0</v>
      </c>
      <c r="AV15" s="219">
        <f t="shared" si="5"/>
        <v>0</v>
      </c>
      <c r="AW15" s="219">
        <f t="shared" si="5"/>
        <v>0</v>
      </c>
      <c r="AX15" s="219">
        <f t="shared" si="5"/>
        <v>0</v>
      </c>
      <c r="AY15" s="219">
        <f t="shared" si="5"/>
        <v>0</v>
      </c>
      <c r="AZ15" s="219">
        <f t="shared" si="5"/>
        <v>0</v>
      </c>
      <c r="BA15" s="219">
        <f t="shared" si="5"/>
        <v>0</v>
      </c>
      <c r="BB15" s="219">
        <f t="shared" si="5"/>
        <v>0</v>
      </c>
      <c r="BC15" s="219">
        <f t="shared" si="5"/>
        <v>0</v>
      </c>
      <c r="BD15" s="219">
        <f t="shared" si="5"/>
        <v>0</v>
      </c>
      <c r="BE15" s="219">
        <f t="shared" si="5"/>
        <v>0</v>
      </c>
      <c r="BF15" s="219">
        <f t="shared" si="5"/>
        <v>0</v>
      </c>
      <c r="BG15" s="219">
        <f t="shared" si="5"/>
        <v>0</v>
      </c>
      <c r="BH15" s="219">
        <f t="shared" si="5"/>
        <v>0</v>
      </c>
      <c r="BI15" s="219">
        <f t="shared" si="5"/>
        <v>0</v>
      </c>
      <c r="BJ15" s="219">
        <f t="shared" si="5"/>
        <v>0</v>
      </c>
      <c r="BK15" s="219">
        <f t="shared" si="5"/>
        <v>0</v>
      </c>
      <c r="BL15" s="219">
        <f t="shared" si="5"/>
        <v>0</v>
      </c>
      <c r="BM15" s="219">
        <f t="shared" si="5"/>
        <v>0</v>
      </c>
      <c r="BN15" s="219">
        <f t="shared" si="5"/>
        <v>0</v>
      </c>
      <c r="BO15" s="219">
        <f t="shared" si="5"/>
        <v>0</v>
      </c>
      <c r="BP15" s="219">
        <f t="shared" si="5"/>
        <v>0</v>
      </c>
      <c r="BQ15" s="223">
        <f t="shared" si="5"/>
        <v>0</v>
      </c>
    </row>
    <row r="16" spans="1:69" s="199" customFormat="1" ht="14.1" customHeight="1" x14ac:dyDescent="0.25">
      <c r="A16" s="224" t="s">
        <v>112</v>
      </c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6"/>
      <c r="W16" s="226"/>
      <c r="X16" s="226"/>
      <c r="Y16" s="227"/>
      <c r="Z16" s="227"/>
      <c r="AA16" s="227"/>
      <c r="AB16" s="227"/>
      <c r="AC16" s="227"/>
      <c r="AD16" s="227"/>
      <c r="AE16" s="227"/>
      <c r="AF16" s="227"/>
      <c r="AG16" s="227"/>
      <c r="AH16" s="226"/>
      <c r="AI16" s="227"/>
      <c r="AJ16" s="227"/>
      <c r="AK16" s="227"/>
      <c r="AL16" s="227"/>
      <c r="AM16" s="227"/>
      <c r="AN16" s="227"/>
      <c r="AO16" s="227"/>
      <c r="AP16" s="227"/>
      <c r="AQ16" s="227"/>
      <c r="AR16" s="226"/>
      <c r="AS16" s="227"/>
      <c r="AT16" s="227"/>
      <c r="AU16" s="227"/>
      <c r="AV16" s="227"/>
      <c r="AW16" s="227"/>
      <c r="AX16" s="227"/>
      <c r="AY16" s="227"/>
      <c r="AZ16" s="227"/>
      <c r="BA16" s="227"/>
      <c r="BB16" s="226"/>
      <c r="BC16" s="227"/>
      <c r="BD16" s="227"/>
      <c r="BE16" s="227"/>
      <c r="BF16" s="227"/>
      <c r="BG16" s="227"/>
      <c r="BH16" s="227"/>
      <c r="BI16" s="227"/>
      <c r="BJ16" s="227"/>
      <c r="BK16" s="227"/>
      <c r="BL16" s="226"/>
      <c r="BM16" s="227"/>
      <c r="BN16" s="227"/>
      <c r="BO16" s="227"/>
      <c r="BP16" s="227"/>
      <c r="BQ16" s="228"/>
    </row>
    <row r="17" spans="1:69" s="199" customFormat="1" ht="15" x14ac:dyDescent="0.25">
      <c r="A17" s="229" t="s">
        <v>113</v>
      </c>
      <c r="B17" s="230" t="s">
        <v>114</v>
      </c>
      <c r="C17" s="231"/>
      <c r="D17" s="231">
        <v>2</v>
      </c>
      <c r="E17" s="231"/>
      <c r="F17" s="232"/>
      <c r="G17" s="233">
        <v>4</v>
      </c>
      <c r="H17" s="234">
        <f>G17*30</f>
        <v>120</v>
      </c>
      <c r="I17" s="235">
        <f>SUM(J17:L17)</f>
        <v>24</v>
      </c>
      <c r="J17" s="236">
        <v>16</v>
      </c>
      <c r="K17" s="236"/>
      <c r="L17" s="237">
        <v>8</v>
      </c>
      <c r="M17" s="238">
        <f>H17-I17</f>
        <v>96</v>
      </c>
      <c r="N17" s="239"/>
      <c r="O17" s="240">
        <v>1.5</v>
      </c>
      <c r="P17" s="231"/>
      <c r="Q17" s="231"/>
      <c r="R17" s="241"/>
      <c r="S17" s="241"/>
      <c r="T17" s="242"/>
      <c r="U17" s="242"/>
      <c r="V17" s="226"/>
      <c r="W17" s="226"/>
      <c r="X17" s="226"/>
      <c r="Y17" s="227"/>
      <c r="Z17" s="227"/>
      <c r="AA17" s="227"/>
      <c r="AB17" s="227"/>
      <c r="AC17" s="227"/>
      <c r="AD17" s="227"/>
      <c r="AE17" s="227"/>
      <c r="AF17" s="227"/>
      <c r="AG17" s="227"/>
      <c r="AH17" s="226"/>
      <c r="AI17" s="227"/>
      <c r="AJ17" s="227"/>
      <c r="AK17" s="227"/>
      <c r="AL17" s="227"/>
      <c r="AM17" s="227"/>
      <c r="AN17" s="227"/>
      <c r="AO17" s="227"/>
      <c r="AP17" s="227"/>
      <c r="AQ17" s="227"/>
      <c r="AR17" s="226"/>
      <c r="AS17" s="227"/>
      <c r="AT17" s="227"/>
      <c r="AU17" s="227"/>
      <c r="AV17" s="227"/>
      <c r="AW17" s="227"/>
      <c r="AX17" s="227"/>
      <c r="AY17" s="227"/>
      <c r="AZ17" s="227"/>
      <c r="BA17" s="227"/>
      <c r="BB17" s="226"/>
      <c r="BC17" s="227"/>
      <c r="BD17" s="227"/>
      <c r="BE17" s="227"/>
      <c r="BF17" s="227"/>
      <c r="BG17" s="227"/>
      <c r="BH17" s="227"/>
      <c r="BI17" s="227"/>
      <c r="BJ17" s="227"/>
      <c r="BK17" s="227"/>
      <c r="BL17" s="226"/>
      <c r="BM17" s="227"/>
      <c r="BN17" s="227"/>
      <c r="BO17" s="227"/>
      <c r="BP17" s="227"/>
      <c r="BQ17" s="228"/>
    </row>
    <row r="18" spans="1:69" s="199" customFormat="1" ht="30" x14ac:dyDescent="0.25">
      <c r="A18" s="229" t="s">
        <v>115</v>
      </c>
      <c r="B18" s="243" t="s">
        <v>116</v>
      </c>
      <c r="C18" s="231"/>
      <c r="D18" s="231">
        <v>1</v>
      </c>
      <c r="E18" s="231"/>
      <c r="F18" s="232"/>
      <c r="G18" s="233">
        <v>3</v>
      </c>
      <c r="H18" s="234">
        <f>G18*30</f>
        <v>90</v>
      </c>
      <c r="I18" s="235">
        <f>SUM(J18:L18)</f>
        <v>24</v>
      </c>
      <c r="J18" s="236">
        <v>16</v>
      </c>
      <c r="K18" s="236"/>
      <c r="L18" s="237">
        <v>8</v>
      </c>
      <c r="M18" s="238">
        <f>H18-I18</f>
        <v>66</v>
      </c>
      <c r="N18" s="239">
        <v>1.5</v>
      </c>
      <c r="O18" s="240"/>
      <c r="P18" s="231"/>
      <c r="Q18" s="231"/>
      <c r="R18" s="241"/>
      <c r="S18" s="241"/>
      <c r="T18" s="242"/>
      <c r="U18" s="242"/>
      <c r="V18" s="226"/>
      <c r="W18" s="226"/>
      <c r="X18" s="226"/>
      <c r="Y18" s="227"/>
      <c r="Z18" s="227"/>
      <c r="AA18" s="227"/>
      <c r="AB18" s="227"/>
      <c r="AC18" s="227"/>
      <c r="AD18" s="227"/>
      <c r="AE18" s="227"/>
      <c r="AF18" s="227"/>
      <c r="AG18" s="227"/>
      <c r="AH18" s="226"/>
      <c r="AI18" s="227"/>
      <c r="AJ18" s="227"/>
      <c r="AK18" s="227"/>
      <c r="AL18" s="227"/>
      <c r="AM18" s="227"/>
      <c r="AN18" s="227"/>
      <c r="AO18" s="227"/>
      <c r="AP18" s="227"/>
      <c r="AQ18" s="227"/>
      <c r="AR18" s="226"/>
      <c r="AS18" s="227"/>
      <c r="AT18" s="227"/>
      <c r="AU18" s="227"/>
      <c r="AV18" s="227"/>
      <c r="AW18" s="227"/>
      <c r="AX18" s="227"/>
      <c r="AY18" s="227"/>
      <c r="AZ18" s="227"/>
      <c r="BA18" s="227"/>
      <c r="BB18" s="226"/>
      <c r="BC18" s="227"/>
      <c r="BD18" s="227"/>
      <c r="BE18" s="227"/>
      <c r="BF18" s="227"/>
      <c r="BG18" s="227"/>
      <c r="BH18" s="227"/>
      <c r="BI18" s="227"/>
      <c r="BJ18" s="227"/>
      <c r="BK18" s="227"/>
      <c r="BL18" s="226"/>
      <c r="BM18" s="227"/>
      <c r="BN18" s="227"/>
      <c r="BO18" s="227"/>
      <c r="BP18" s="227"/>
      <c r="BQ18" s="228"/>
    </row>
    <row r="19" spans="1:69" s="199" customFormat="1" ht="15" customHeight="1" x14ac:dyDescent="0.25">
      <c r="A19" s="244"/>
      <c r="B19" s="245" t="s">
        <v>117</v>
      </c>
      <c r="C19" s="246"/>
      <c r="D19" s="246">
        <v>2</v>
      </c>
      <c r="E19" s="246"/>
      <c r="F19" s="247"/>
      <c r="G19" s="248">
        <f t="shared" ref="G19:S19" si="6">SUM(G17:G18)</f>
        <v>7</v>
      </c>
      <c r="H19" s="249">
        <f t="shared" si="6"/>
        <v>210</v>
      </c>
      <c r="I19" s="250">
        <f t="shared" si="6"/>
        <v>48</v>
      </c>
      <c r="J19" s="250">
        <f t="shared" si="6"/>
        <v>32</v>
      </c>
      <c r="K19" s="250">
        <f t="shared" si="6"/>
        <v>0</v>
      </c>
      <c r="L19" s="251">
        <f t="shared" si="6"/>
        <v>16</v>
      </c>
      <c r="M19" s="248">
        <f t="shared" si="6"/>
        <v>162</v>
      </c>
      <c r="N19" s="252">
        <f t="shared" si="6"/>
        <v>1.5</v>
      </c>
      <c r="O19" s="253">
        <f t="shared" si="6"/>
        <v>1.5</v>
      </c>
      <c r="P19" s="253">
        <f t="shared" si="6"/>
        <v>0</v>
      </c>
      <c r="Q19" s="253">
        <f t="shared" si="6"/>
        <v>0</v>
      </c>
      <c r="R19" s="254">
        <f t="shared" si="6"/>
        <v>0</v>
      </c>
      <c r="S19" s="254">
        <f t="shared" si="6"/>
        <v>0</v>
      </c>
      <c r="T19" s="254" t="e">
        <f>SUM(#REF!)</f>
        <v>#REF!</v>
      </c>
      <c r="U19" s="254" t="e">
        <f>SUM(#REF!)</f>
        <v>#REF!</v>
      </c>
      <c r="V19" s="226"/>
      <c r="W19" s="226"/>
      <c r="X19" s="226"/>
      <c r="Y19" s="227" t="e">
        <f>SUM(#REF!)</f>
        <v>#REF!</v>
      </c>
      <c r="Z19" s="227" t="e">
        <f>SUM(#REF!)</f>
        <v>#REF!</v>
      </c>
      <c r="AA19" s="227" t="e">
        <f>SUM(#REF!)</f>
        <v>#REF!</v>
      </c>
      <c r="AB19" s="227" t="e">
        <f>SUM(#REF!)</f>
        <v>#REF!</v>
      </c>
      <c r="AC19" s="227" t="e">
        <f>SUM(#REF!)</f>
        <v>#REF!</v>
      </c>
      <c r="AD19" s="227" t="e">
        <f>SUM(#REF!)</f>
        <v>#REF!</v>
      </c>
      <c r="AE19" s="227" t="e">
        <f>SUM(#REF!)</f>
        <v>#REF!</v>
      </c>
      <c r="AF19" s="227" t="e">
        <f>SUM(#REF!)</f>
        <v>#REF!</v>
      </c>
      <c r="AG19" s="227" t="e">
        <f>SUM(#REF!)</f>
        <v>#REF!</v>
      </c>
      <c r="AH19" s="226"/>
      <c r="AI19" s="227" t="e">
        <f>SUM(#REF!)</f>
        <v>#REF!</v>
      </c>
      <c r="AJ19" s="227" t="e">
        <f>SUM(#REF!)</f>
        <v>#REF!</v>
      </c>
      <c r="AK19" s="227" t="e">
        <f>SUM(#REF!)</f>
        <v>#REF!</v>
      </c>
      <c r="AL19" s="227" t="e">
        <f>SUM(#REF!)</f>
        <v>#REF!</v>
      </c>
      <c r="AM19" s="227" t="e">
        <f>SUM(#REF!)</f>
        <v>#REF!</v>
      </c>
      <c r="AN19" s="227" t="e">
        <f>SUM(#REF!)</f>
        <v>#REF!</v>
      </c>
      <c r="AO19" s="227" t="e">
        <f>SUM(#REF!)</f>
        <v>#REF!</v>
      </c>
      <c r="AP19" s="227" t="e">
        <f>SUM(#REF!)</f>
        <v>#REF!</v>
      </c>
      <c r="AQ19" s="227" t="e">
        <f>SUM(#REF!)</f>
        <v>#REF!</v>
      </c>
      <c r="AR19" s="226"/>
      <c r="AS19" s="227" t="e">
        <f>SUM(#REF!)</f>
        <v>#REF!</v>
      </c>
      <c r="AT19" s="227" t="e">
        <f>SUM(#REF!)</f>
        <v>#REF!</v>
      </c>
      <c r="AU19" s="227" t="e">
        <f>SUM(#REF!)</f>
        <v>#REF!</v>
      </c>
      <c r="AV19" s="227" t="e">
        <f>SUM(#REF!)</f>
        <v>#REF!</v>
      </c>
      <c r="AW19" s="227" t="e">
        <f>SUM(#REF!)</f>
        <v>#REF!</v>
      </c>
      <c r="AX19" s="227" t="e">
        <f>SUM(#REF!)</f>
        <v>#REF!</v>
      </c>
      <c r="AY19" s="227" t="e">
        <f>SUM(#REF!)</f>
        <v>#REF!</v>
      </c>
      <c r="AZ19" s="227" t="e">
        <f>SUM(#REF!)</f>
        <v>#REF!</v>
      </c>
      <c r="BA19" s="227" t="e">
        <f>SUM(#REF!)</f>
        <v>#REF!</v>
      </c>
      <c r="BB19" s="226"/>
      <c r="BC19" s="227" t="e">
        <f>SUM(#REF!)</f>
        <v>#REF!</v>
      </c>
      <c r="BD19" s="227" t="e">
        <f>SUM(#REF!)</f>
        <v>#REF!</v>
      </c>
      <c r="BE19" s="227" t="e">
        <f>SUM(#REF!)</f>
        <v>#REF!</v>
      </c>
      <c r="BF19" s="227" t="e">
        <f>SUM(#REF!)</f>
        <v>#REF!</v>
      </c>
      <c r="BG19" s="227" t="e">
        <f>SUM(#REF!)</f>
        <v>#REF!</v>
      </c>
      <c r="BH19" s="227" t="e">
        <f>SUM(#REF!)</f>
        <v>#REF!</v>
      </c>
      <c r="BI19" s="227" t="e">
        <f>SUM(#REF!)</f>
        <v>#REF!</v>
      </c>
      <c r="BJ19" s="227" t="e">
        <f>SUM(#REF!)</f>
        <v>#REF!</v>
      </c>
      <c r="BK19" s="227" t="e">
        <f>SUM(#REF!)</f>
        <v>#REF!</v>
      </c>
      <c r="BL19" s="226"/>
      <c r="BM19" s="227" t="e">
        <f>SUM(#REF!)</f>
        <v>#REF!</v>
      </c>
      <c r="BN19" s="227" t="e">
        <f>SUM(#REF!)</f>
        <v>#REF!</v>
      </c>
      <c r="BO19" s="227" t="e">
        <f>SUM(#REF!)</f>
        <v>#REF!</v>
      </c>
      <c r="BP19" s="227" t="e">
        <f>SUM(#REF!)</f>
        <v>#REF!</v>
      </c>
      <c r="BQ19" s="228" t="e">
        <f>SUM(#REF!)</f>
        <v>#REF!</v>
      </c>
    </row>
    <row r="20" spans="1:69" s="199" customFormat="1" ht="14.1" customHeight="1" x14ac:dyDescent="0.25">
      <c r="A20" s="255"/>
      <c r="B20" s="256" t="s">
        <v>118</v>
      </c>
      <c r="C20" s="256">
        <f>C15+C19</f>
        <v>3</v>
      </c>
      <c r="D20" s="256">
        <f>D15+D19</f>
        <v>3</v>
      </c>
      <c r="E20" s="256"/>
      <c r="F20" s="257"/>
      <c r="G20" s="258">
        <f t="shared" ref="G20:Q20" si="7">SUM(G15,G19)</f>
        <v>24</v>
      </c>
      <c r="H20" s="259">
        <f t="shared" si="7"/>
        <v>720</v>
      </c>
      <c r="I20" s="260">
        <f t="shared" si="7"/>
        <v>194</v>
      </c>
      <c r="J20" s="260">
        <f t="shared" si="7"/>
        <v>124</v>
      </c>
      <c r="K20" s="260">
        <f t="shared" si="7"/>
        <v>0</v>
      </c>
      <c r="L20" s="261">
        <f t="shared" si="7"/>
        <v>70</v>
      </c>
      <c r="M20" s="258">
        <f t="shared" si="7"/>
        <v>526</v>
      </c>
      <c r="N20" s="262">
        <f t="shared" si="7"/>
        <v>8</v>
      </c>
      <c r="O20" s="263">
        <f t="shared" si="7"/>
        <v>4.5</v>
      </c>
      <c r="P20" s="263">
        <f t="shared" si="7"/>
        <v>0</v>
      </c>
      <c r="Q20" s="263">
        <f t="shared" si="7"/>
        <v>0</v>
      </c>
      <c r="R20" s="264"/>
      <c r="S20" s="264"/>
      <c r="T20" s="264" t="e">
        <f>SUM(T19+T15)</f>
        <v>#REF!</v>
      </c>
      <c r="U20" s="264" t="e">
        <f>SUM(U19+U15)</f>
        <v>#REF!</v>
      </c>
      <c r="V20" s="226"/>
      <c r="W20" s="226"/>
      <c r="X20" s="226"/>
      <c r="Y20" s="227" t="e">
        <f t="shared" ref="Y20:AG20" si="8">SUM(Y19:Y19)</f>
        <v>#REF!</v>
      </c>
      <c r="Z20" s="227" t="e">
        <f t="shared" si="8"/>
        <v>#REF!</v>
      </c>
      <c r="AA20" s="227" t="e">
        <f t="shared" si="8"/>
        <v>#REF!</v>
      </c>
      <c r="AB20" s="227" t="e">
        <f t="shared" si="8"/>
        <v>#REF!</v>
      </c>
      <c r="AC20" s="227" t="e">
        <f t="shared" si="8"/>
        <v>#REF!</v>
      </c>
      <c r="AD20" s="227" t="e">
        <f t="shared" si="8"/>
        <v>#REF!</v>
      </c>
      <c r="AE20" s="227" t="e">
        <f t="shared" si="8"/>
        <v>#REF!</v>
      </c>
      <c r="AF20" s="227" t="e">
        <f t="shared" si="8"/>
        <v>#REF!</v>
      </c>
      <c r="AG20" s="227" t="e">
        <f t="shared" si="8"/>
        <v>#REF!</v>
      </c>
      <c r="AH20" s="226"/>
      <c r="AI20" s="227" t="e">
        <f t="shared" ref="AI20:AQ20" si="9">SUM(AI19:AI19)</f>
        <v>#REF!</v>
      </c>
      <c r="AJ20" s="227" t="e">
        <f t="shared" si="9"/>
        <v>#REF!</v>
      </c>
      <c r="AK20" s="227" t="e">
        <f t="shared" si="9"/>
        <v>#REF!</v>
      </c>
      <c r="AL20" s="227" t="e">
        <f t="shared" si="9"/>
        <v>#REF!</v>
      </c>
      <c r="AM20" s="227" t="e">
        <f t="shared" si="9"/>
        <v>#REF!</v>
      </c>
      <c r="AN20" s="227" t="e">
        <f t="shared" si="9"/>
        <v>#REF!</v>
      </c>
      <c r="AO20" s="227" t="e">
        <f t="shared" si="9"/>
        <v>#REF!</v>
      </c>
      <c r="AP20" s="227" t="e">
        <f t="shared" si="9"/>
        <v>#REF!</v>
      </c>
      <c r="AQ20" s="227" t="e">
        <f t="shared" si="9"/>
        <v>#REF!</v>
      </c>
      <c r="AR20" s="226"/>
      <c r="AS20" s="227" t="e">
        <f t="shared" ref="AS20:BA20" si="10">SUM(AS19:AS19)</f>
        <v>#REF!</v>
      </c>
      <c r="AT20" s="227" t="e">
        <f t="shared" si="10"/>
        <v>#REF!</v>
      </c>
      <c r="AU20" s="227" t="e">
        <f t="shared" si="10"/>
        <v>#REF!</v>
      </c>
      <c r="AV20" s="227" t="e">
        <f t="shared" si="10"/>
        <v>#REF!</v>
      </c>
      <c r="AW20" s="227" t="e">
        <f t="shared" si="10"/>
        <v>#REF!</v>
      </c>
      <c r="AX20" s="227" t="e">
        <f t="shared" si="10"/>
        <v>#REF!</v>
      </c>
      <c r="AY20" s="227" t="e">
        <f t="shared" si="10"/>
        <v>#REF!</v>
      </c>
      <c r="AZ20" s="227" t="e">
        <f t="shared" si="10"/>
        <v>#REF!</v>
      </c>
      <c r="BA20" s="227" t="e">
        <f t="shared" si="10"/>
        <v>#REF!</v>
      </c>
      <c r="BB20" s="226"/>
      <c r="BC20" s="227" t="e">
        <f t="shared" ref="BC20:BK20" si="11">SUM(BC19:BC19)</f>
        <v>#REF!</v>
      </c>
      <c r="BD20" s="227" t="e">
        <f t="shared" si="11"/>
        <v>#REF!</v>
      </c>
      <c r="BE20" s="227" t="e">
        <f t="shared" si="11"/>
        <v>#REF!</v>
      </c>
      <c r="BF20" s="227" t="e">
        <f t="shared" si="11"/>
        <v>#REF!</v>
      </c>
      <c r="BG20" s="227" t="e">
        <f t="shared" si="11"/>
        <v>#REF!</v>
      </c>
      <c r="BH20" s="227" t="e">
        <f t="shared" si="11"/>
        <v>#REF!</v>
      </c>
      <c r="BI20" s="227" t="e">
        <f t="shared" si="11"/>
        <v>#REF!</v>
      </c>
      <c r="BJ20" s="227" t="e">
        <f t="shared" si="11"/>
        <v>#REF!</v>
      </c>
      <c r="BK20" s="227" t="e">
        <f t="shared" si="11"/>
        <v>#REF!</v>
      </c>
      <c r="BL20" s="226"/>
      <c r="BM20" s="227" t="e">
        <f>SUM(BM19:BM19)</f>
        <v>#REF!</v>
      </c>
      <c r="BN20" s="227" t="e">
        <f>SUM(BN19:BN19)</f>
        <v>#REF!</v>
      </c>
      <c r="BO20" s="227" t="e">
        <f>SUM(BO19:BO19)</f>
        <v>#REF!</v>
      </c>
      <c r="BP20" s="227" t="e">
        <f>SUM(BP19:BP19)</f>
        <v>#REF!</v>
      </c>
      <c r="BQ20" s="228" t="e">
        <f>SUM(BQ19:BQ19)</f>
        <v>#REF!</v>
      </c>
    </row>
    <row r="21" spans="1:69" s="199" customFormat="1" ht="14.1" customHeight="1" x14ac:dyDescent="0.25">
      <c r="A21" s="265" t="s">
        <v>119</v>
      </c>
      <c r="B21" s="266"/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26"/>
      <c r="W21" s="226"/>
      <c r="X21" s="226"/>
      <c r="Y21" s="227"/>
      <c r="Z21" s="227"/>
      <c r="AA21" s="227"/>
      <c r="AB21" s="227"/>
      <c r="AC21" s="227"/>
      <c r="AD21" s="227"/>
      <c r="AE21" s="227"/>
      <c r="AF21" s="227"/>
      <c r="AG21" s="227"/>
      <c r="AH21" s="226"/>
      <c r="AI21" s="227"/>
      <c r="AJ21" s="227"/>
      <c r="AK21" s="227"/>
      <c r="AL21" s="227"/>
      <c r="AM21" s="227"/>
      <c r="AN21" s="227"/>
      <c r="AO21" s="227"/>
      <c r="AP21" s="227"/>
      <c r="AQ21" s="227"/>
      <c r="AR21" s="226"/>
      <c r="AS21" s="227"/>
      <c r="AT21" s="227"/>
      <c r="AU21" s="227"/>
      <c r="AV21" s="227"/>
      <c r="AW21" s="227"/>
      <c r="AX21" s="227"/>
      <c r="AY21" s="227"/>
      <c r="AZ21" s="227"/>
      <c r="BA21" s="227"/>
      <c r="BB21" s="226"/>
      <c r="BC21" s="227"/>
      <c r="BD21" s="227"/>
      <c r="BE21" s="227"/>
      <c r="BF21" s="227"/>
      <c r="BG21" s="227"/>
      <c r="BH21" s="227"/>
      <c r="BI21" s="227"/>
      <c r="BJ21" s="227"/>
      <c r="BK21" s="227"/>
      <c r="BL21" s="226"/>
      <c r="BM21" s="227"/>
      <c r="BN21" s="227"/>
      <c r="BO21" s="227"/>
      <c r="BP21" s="227"/>
      <c r="BQ21" s="228"/>
    </row>
    <row r="22" spans="1:69" s="199" customFormat="1" ht="15" x14ac:dyDescent="0.25">
      <c r="A22" s="267" t="s">
        <v>120</v>
      </c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6"/>
      <c r="BA22" s="226"/>
      <c r="BB22" s="226"/>
      <c r="BC22" s="226"/>
      <c r="BD22" s="226"/>
      <c r="BE22" s="226"/>
      <c r="BF22" s="226"/>
      <c r="BG22" s="226"/>
      <c r="BH22" s="226"/>
      <c r="BI22" s="226"/>
      <c r="BJ22" s="226"/>
      <c r="BK22" s="226"/>
      <c r="BL22" s="226"/>
      <c r="BM22" s="226"/>
      <c r="BN22" s="226"/>
      <c r="BO22" s="226"/>
      <c r="BP22" s="226"/>
      <c r="BQ22" s="269"/>
    </row>
    <row r="23" spans="1:69" s="199" customFormat="1" ht="30" x14ac:dyDescent="0.25">
      <c r="A23" s="270" t="s">
        <v>121</v>
      </c>
      <c r="B23" s="271" t="s">
        <v>122</v>
      </c>
      <c r="C23" s="272"/>
      <c r="D23" s="203">
        <v>2</v>
      </c>
      <c r="E23" s="185"/>
      <c r="F23" s="273"/>
      <c r="G23" s="274">
        <v>3</v>
      </c>
      <c r="H23" s="275">
        <f>G23*30</f>
        <v>90</v>
      </c>
      <c r="I23" s="276">
        <f>SUM(J23:L23)</f>
        <v>24</v>
      </c>
      <c r="J23" s="277">
        <v>16</v>
      </c>
      <c r="K23" s="277"/>
      <c r="L23" s="278">
        <v>8</v>
      </c>
      <c r="M23" s="279">
        <f>H23-I23</f>
        <v>66</v>
      </c>
      <c r="N23" s="280"/>
      <c r="O23" s="281">
        <v>1.5</v>
      </c>
      <c r="P23" s="282"/>
      <c r="Q23" s="282"/>
      <c r="R23" s="283"/>
      <c r="S23" s="283"/>
      <c r="T23" s="284"/>
      <c r="U23" s="284">
        <v>3</v>
      </c>
      <c r="V23" s="226"/>
      <c r="W23" s="226"/>
      <c r="X23" s="226"/>
      <c r="Y23" s="227" t="str">
        <f t="shared" ref="Y23:AG27" si="12">IF(ISERROR(SEARCH(Y$8,$C23,1)),"-",IF(COUNTIF($C23,Y$8)=1,1,IF(ISERROR(SEARCH(CONCATENATE(Y$8,","),$C23,1)),IF(ISERROR(SEARCH(CONCATENATE(",",Y$8),$C23,1)),"-",1),1)))</f>
        <v>-</v>
      </c>
      <c r="Z23" s="227" t="str">
        <f t="shared" si="12"/>
        <v>-</v>
      </c>
      <c r="AA23" s="227" t="str">
        <f t="shared" si="12"/>
        <v>-</v>
      </c>
      <c r="AB23" s="227" t="str">
        <f t="shared" si="12"/>
        <v>-</v>
      </c>
      <c r="AC23" s="227" t="str">
        <f t="shared" si="12"/>
        <v>-</v>
      </c>
      <c r="AD23" s="227" t="str">
        <f t="shared" si="12"/>
        <v>-</v>
      </c>
      <c r="AE23" s="227" t="str">
        <f t="shared" si="12"/>
        <v>-</v>
      </c>
      <c r="AF23" s="227" t="str">
        <f t="shared" si="12"/>
        <v>-</v>
      </c>
      <c r="AG23" s="227" t="str">
        <f t="shared" si="12"/>
        <v>-</v>
      </c>
      <c r="AH23" s="226"/>
      <c r="AI23" s="227" t="str">
        <f t="shared" ref="AI23:AQ27" si="13">IF(ISERROR(SEARCH(AI$8,$D23,1)),"-",IF(COUNTIF($D23,AI$8)=1,1,IF(ISERROR(SEARCH(CONCATENATE(AI$8,","),$D23,1)),IF(ISERROR(SEARCH(CONCATENATE(",",AI$8),$D23,1)),"-",1),1)))</f>
        <v>-</v>
      </c>
      <c r="AJ23" s="227" t="str">
        <f t="shared" si="13"/>
        <v>-</v>
      </c>
      <c r="AK23" s="227" t="str">
        <f t="shared" si="13"/>
        <v>-</v>
      </c>
      <c r="AL23" s="227" t="str">
        <f t="shared" si="13"/>
        <v>-</v>
      </c>
      <c r="AM23" s="227" t="str">
        <f t="shared" si="13"/>
        <v>-</v>
      </c>
      <c r="AN23" s="227" t="str">
        <f t="shared" si="13"/>
        <v>-</v>
      </c>
      <c r="AO23" s="227" t="str">
        <f t="shared" si="13"/>
        <v>-</v>
      </c>
      <c r="AP23" s="227">
        <f t="shared" si="13"/>
        <v>1</v>
      </c>
      <c r="AQ23" s="227" t="str">
        <f t="shared" si="13"/>
        <v>-</v>
      </c>
      <c r="AR23" s="226"/>
      <c r="AS23" s="227" t="str">
        <f t="shared" ref="AS23:BA27" si="14">IF(ISERROR(SEARCH(AS$8,$E23,1)),"-",IF(COUNTIF($E23,AS$8)=1,1,IF(ISERROR(SEARCH(CONCATENATE(AS$8,","),$E23,1)),IF(ISERROR(SEARCH(CONCATENATE(",",AS$8),$E23,1)),"-",1),1)))</f>
        <v>-</v>
      </c>
      <c r="AT23" s="227" t="str">
        <f t="shared" si="14"/>
        <v>-</v>
      </c>
      <c r="AU23" s="227" t="str">
        <f t="shared" si="14"/>
        <v>-</v>
      </c>
      <c r="AV23" s="227" t="str">
        <f t="shared" si="14"/>
        <v>-</v>
      </c>
      <c r="AW23" s="227" t="str">
        <f t="shared" si="14"/>
        <v>-</v>
      </c>
      <c r="AX23" s="227" t="str">
        <f t="shared" si="14"/>
        <v>-</v>
      </c>
      <c r="AY23" s="227" t="str">
        <f t="shared" si="14"/>
        <v>-</v>
      </c>
      <c r="AZ23" s="227" t="str">
        <f t="shared" si="14"/>
        <v>-</v>
      </c>
      <c r="BA23" s="227" t="str">
        <f t="shared" si="14"/>
        <v>-</v>
      </c>
      <c r="BB23" s="226"/>
      <c r="BC23" s="227" t="str">
        <f t="shared" ref="BC23:BK27" si="15">IF(ISERROR(SEARCH(BC$8,$F23,1)),"-",IF(COUNTIF($F23,BC$8)=1,1,IF(ISERROR(SEARCH(CONCATENATE(BC$8,","),$F23,1)),IF(ISERROR(SEARCH(CONCATENATE(",",BC$8),$F23,1)),"-",1),1)))</f>
        <v>-</v>
      </c>
      <c r="BD23" s="227" t="str">
        <f t="shared" si="15"/>
        <v>-</v>
      </c>
      <c r="BE23" s="227" t="str">
        <f t="shared" si="15"/>
        <v>-</v>
      </c>
      <c r="BF23" s="227" t="str">
        <f t="shared" si="15"/>
        <v>-</v>
      </c>
      <c r="BG23" s="227" t="str">
        <f t="shared" si="15"/>
        <v>-</v>
      </c>
      <c r="BH23" s="227" t="str">
        <f t="shared" si="15"/>
        <v>-</v>
      </c>
      <c r="BI23" s="227" t="str">
        <f t="shared" si="15"/>
        <v>-</v>
      </c>
      <c r="BJ23" s="227" t="str">
        <f t="shared" si="15"/>
        <v>-</v>
      </c>
      <c r="BK23" s="227" t="str">
        <f t="shared" si="15"/>
        <v>-</v>
      </c>
      <c r="BL23" s="226"/>
      <c r="BM23" s="227"/>
      <c r="BN23" s="227"/>
      <c r="BO23" s="227"/>
      <c r="BP23" s="227"/>
      <c r="BQ23" s="228"/>
    </row>
    <row r="24" spans="1:69" s="199" customFormat="1" ht="15" x14ac:dyDescent="0.25">
      <c r="A24" s="270" t="s">
        <v>123</v>
      </c>
      <c r="B24" s="285" t="s">
        <v>124</v>
      </c>
      <c r="C24" s="272">
        <v>1</v>
      </c>
      <c r="D24" s="203"/>
      <c r="E24" s="185">
        <v>1</v>
      </c>
      <c r="F24" s="273"/>
      <c r="G24" s="274">
        <v>6</v>
      </c>
      <c r="H24" s="275">
        <f t="shared" ref="H24:H31" si="16">G24*30</f>
        <v>180</v>
      </c>
      <c r="I24" s="276">
        <f>SUM(J24:L24)</f>
        <v>54</v>
      </c>
      <c r="J24" s="277">
        <v>24</v>
      </c>
      <c r="K24" s="277"/>
      <c r="L24" s="278">
        <v>30</v>
      </c>
      <c r="M24" s="279">
        <f>H24-I24</f>
        <v>126</v>
      </c>
      <c r="N24" s="280">
        <v>3.5</v>
      </c>
      <c r="O24" s="281"/>
      <c r="P24" s="282"/>
      <c r="Q24" s="282"/>
      <c r="R24" s="283"/>
      <c r="S24" s="283"/>
      <c r="T24" s="284"/>
      <c r="U24" s="284"/>
      <c r="V24" s="226"/>
      <c r="W24" s="226"/>
      <c r="X24" s="226"/>
      <c r="Y24" s="227" t="str">
        <f t="shared" si="12"/>
        <v>-</v>
      </c>
      <c r="Z24" s="227" t="str">
        <f t="shared" si="12"/>
        <v>-</v>
      </c>
      <c r="AA24" s="227" t="str">
        <f t="shared" si="12"/>
        <v>-</v>
      </c>
      <c r="AB24" s="227" t="str">
        <f t="shared" si="12"/>
        <v>-</v>
      </c>
      <c r="AC24" s="227" t="str">
        <f t="shared" si="12"/>
        <v>-</v>
      </c>
      <c r="AD24" s="227" t="str">
        <f t="shared" si="12"/>
        <v>-</v>
      </c>
      <c r="AE24" s="227">
        <f t="shared" si="12"/>
        <v>1</v>
      </c>
      <c r="AF24" s="227" t="str">
        <f t="shared" si="12"/>
        <v>-</v>
      </c>
      <c r="AG24" s="227" t="str">
        <f t="shared" si="12"/>
        <v>-</v>
      </c>
      <c r="AH24" s="226"/>
      <c r="AI24" s="227" t="str">
        <f t="shared" si="13"/>
        <v>-</v>
      </c>
      <c r="AJ24" s="227" t="str">
        <f t="shared" si="13"/>
        <v>-</v>
      </c>
      <c r="AK24" s="227" t="str">
        <f t="shared" si="13"/>
        <v>-</v>
      </c>
      <c r="AL24" s="227" t="str">
        <f t="shared" si="13"/>
        <v>-</v>
      </c>
      <c r="AM24" s="227" t="str">
        <f t="shared" si="13"/>
        <v>-</v>
      </c>
      <c r="AN24" s="227" t="str">
        <f t="shared" si="13"/>
        <v>-</v>
      </c>
      <c r="AO24" s="227" t="str">
        <f t="shared" si="13"/>
        <v>-</v>
      </c>
      <c r="AP24" s="227" t="str">
        <f t="shared" si="13"/>
        <v>-</v>
      </c>
      <c r="AQ24" s="227" t="str">
        <f t="shared" si="13"/>
        <v>-</v>
      </c>
      <c r="AR24" s="226"/>
      <c r="AS24" s="227" t="str">
        <f t="shared" si="14"/>
        <v>-</v>
      </c>
      <c r="AT24" s="227" t="str">
        <f t="shared" si="14"/>
        <v>-</v>
      </c>
      <c r="AU24" s="227" t="str">
        <f t="shared" si="14"/>
        <v>-</v>
      </c>
      <c r="AV24" s="227" t="str">
        <f t="shared" si="14"/>
        <v>-</v>
      </c>
      <c r="AW24" s="227" t="str">
        <f t="shared" si="14"/>
        <v>-</v>
      </c>
      <c r="AX24" s="227" t="str">
        <f t="shared" si="14"/>
        <v>-</v>
      </c>
      <c r="AY24" s="227">
        <f t="shared" si="14"/>
        <v>1</v>
      </c>
      <c r="AZ24" s="227" t="str">
        <f t="shared" si="14"/>
        <v>-</v>
      </c>
      <c r="BA24" s="227" t="str">
        <f t="shared" si="14"/>
        <v>-</v>
      </c>
      <c r="BB24" s="226"/>
      <c r="BC24" s="227" t="str">
        <f t="shared" si="15"/>
        <v>-</v>
      </c>
      <c r="BD24" s="227" t="str">
        <f t="shared" si="15"/>
        <v>-</v>
      </c>
      <c r="BE24" s="227" t="str">
        <f t="shared" si="15"/>
        <v>-</v>
      </c>
      <c r="BF24" s="227" t="str">
        <f t="shared" si="15"/>
        <v>-</v>
      </c>
      <c r="BG24" s="227" t="str">
        <f t="shared" si="15"/>
        <v>-</v>
      </c>
      <c r="BH24" s="227" t="str">
        <f t="shared" si="15"/>
        <v>-</v>
      </c>
      <c r="BI24" s="227" t="str">
        <f t="shared" si="15"/>
        <v>-</v>
      </c>
      <c r="BJ24" s="227" t="str">
        <f t="shared" si="15"/>
        <v>-</v>
      </c>
      <c r="BK24" s="227" t="str">
        <f t="shared" si="15"/>
        <v>-</v>
      </c>
      <c r="BL24" s="226"/>
      <c r="BM24" s="227"/>
      <c r="BN24" s="227"/>
      <c r="BO24" s="227"/>
      <c r="BP24" s="227"/>
      <c r="BQ24" s="228"/>
    </row>
    <row r="25" spans="1:69" s="199" customFormat="1" ht="30" x14ac:dyDescent="0.25">
      <c r="A25" s="270" t="s">
        <v>125</v>
      </c>
      <c r="B25" s="286" t="s">
        <v>126</v>
      </c>
      <c r="C25" s="272">
        <v>2</v>
      </c>
      <c r="D25" s="203"/>
      <c r="E25" s="185"/>
      <c r="F25" s="273"/>
      <c r="G25" s="274">
        <v>5</v>
      </c>
      <c r="H25" s="275">
        <f t="shared" si="16"/>
        <v>150</v>
      </c>
      <c r="I25" s="276">
        <f>SUM(J25:L25)</f>
        <v>46</v>
      </c>
      <c r="J25" s="277">
        <v>30</v>
      </c>
      <c r="K25" s="277"/>
      <c r="L25" s="278">
        <v>16</v>
      </c>
      <c r="M25" s="279">
        <f>H25-I25</f>
        <v>104</v>
      </c>
      <c r="N25" s="280"/>
      <c r="O25" s="281">
        <v>3</v>
      </c>
      <c r="P25" s="282"/>
      <c r="Q25" s="282"/>
      <c r="R25" s="283"/>
      <c r="S25" s="283"/>
      <c r="T25" s="284"/>
      <c r="U25" s="284"/>
      <c r="V25" s="226"/>
      <c r="W25" s="226"/>
      <c r="X25" s="226"/>
      <c r="Y25" s="227" t="str">
        <f t="shared" si="12"/>
        <v>-</v>
      </c>
      <c r="Z25" s="227" t="str">
        <f t="shared" si="12"/>
        <v>-</v>
      </c>
      <c r="AA25" s="227" t="str">
        <f t="shared" si="12"/>
        <v>-</v>
      </c>
      <c r="AB25" s="227" t="str">
        <f t="shared" si="12"/>
        <v>-</v>
      </c>
      <c r="AC25" s="227" t="str">
        <f t="shared" si="12"/>
        <v>-</v>
      </c>
      <c r="AD25" s="227" t="str">
        <f t="shared" si="12"/>
        <v>-</v>
      </c>
      <c r="AE25" s="227" t="str">
        <f t="shared" si="12"/>
        <v>-</v>
      </c>
      <c r="AF25" s="227">
        <f t="shared" si="12"/>
        <v>1</v>
      </c>
      <c r="AG25" s="227" t="str">
        <f t="shared" si="12"/>
        <v>-</v>
      </c>
      <c r="AH25" s="226"/>
      <c r="AI25" s="227" t="str">
        <f t="shared" si="13"/>
        <v>-</v>
      </c>
      <c r="AJ25" s="227" t="str">
        <f t="shared" si="13"/>
        <v>-</v>
      </c>
      <c r="AK25" s="227" t="str">
        <f t="shared" si="13"/>
        <v>-</v>
      </c>
      <c r="AL25" s="227" t="str">
        <f t="shared" si="13"/>
        <v>-</v>
      </c>
      <c r="AM25" s="227" t="str">
        <f t="shared" si="13"/>
        <v>-</v>
      </c>
      <c r="AN25" s="227" t="str">
        <f t="shared" si="13"/>
        <v>-</v>
      </c>
      <c r="AO25" s="227" t="str">
        <f t="shared" si="13"/>
        <v>-</v>
      </c>
      <c r="AP25" s="227" t="str">
        <f t="shared" si="13"/>
        <v>-</v>
      </c>
      <c r="AQ25" s="227" t="str">
        <f t="shared" si="13"/>
        <v>-</v>
      </c>
      <c r="AR25" s="226"/>
      <c r="AS25" s="227" t="str">
        <f t="shared" si="14"/>
        <v>-</v>
      </c>
      <c r="AT25" s="227" t="str">
        <f t="shared" si="14"/>
        <v>-</v>
      </c>
      <c r="AU25" s="227" t="str">
        <f t="shared" si="14"/>
        <v>-</v>
      </c>
      <c r="AV25" s="227" t="str">
        <f t="shared" si="14"/>
        <v>-</v>
      </c>
      <c r="AW25" s="227" t="str">
        <f t="shared" si="14"/>
        <v>-</v>
      </c>
      <c r="AX25" s="227" t="str">
        <f t="shared" si="14"/>
        <v>-</v>
      </c>
      <c r="AY25" s="227" t="str">
        <f t="shared" si="14"/>
        <v>-</v>
      </c>
      <c r="AZ25" s="227" t="str">
        <f t="shared" si="14"/>
        <v>-</v>
      </c>
      <c r="BA25" s="227" t="str">
        <f t="shared" si="14"/>
        <v>-</v>
      </c>
      <c r="BB25" s="226"/>
      <c r="BC25" s="227" t="str">
        <f t="shared" si="15"/>
        <v>-</v>
      </c>
      <c r="BD25" s="227" t="str">
        <f t="shared" si="15"/>
        <v>-</v>
      </c>
      <c r="BE25" s="227" t="str">
        <f t="shared" si="15"/>
        <v>-</v>
      </c>
      <c r="BF25" s="227" t="str">
        <f t="shared" si="15"/>
        <v>-</v>
      </c>
      <c r="BG25" s="227" t="str">
        <f t="shared" si="15"/>
        <v>-</v>
      </c>
      <c r="BH25" s="227" t="str">
        <f t="shared" si="15"/>
        <v>-</v>
      </c>
      <c r="BI25" s="227" t="str">
        <f t="shared" si="15"/>
        <v>-</v>
      </c>
      <c r="BJ25" s="227" t="str">
        <f t="shared" si="15"/>
        <v>-</v>
      </c>
      <c r="BK25" s="227" t="str">
        <f t="shared" si="15"/>
        <v>-</v>
      </c>
      <c r="BL25" s="226"/>
      <c r="BM25" s="227"/>
      <c r="BN25" s="227"/>
      <c r="BO25" s="227"/>
      <c r="BP25" s="227"/>
      <c r="BQ25" s="228"/>
    </row>
    <row r="26" spans="1:69" s="199" customFormat="1" ht="15" x14ac:dyDescent="0.25">
      <c r="A26" s="270" t="s">
        <v>127</v>
      </c>
      <c r="B26" s="287" t="s">
        <v>128</v>
      </c>
      <c r="C26" s="272">
        <v>2</v>
      </c>
      <c r="D26" s="203"/>
      <c r="E26" s="185"/>
      <c r="F26" s="273"/>
      <c r="G26" s="274">
        <v>4</v>
      </c>
      <c r="H26" s="275">
        <f t="shared" si="16"/>
        <v>120</v>
      </c>
      <c r="I26" s="276">
        <f>SUM(J26:L26)</f>
        <v>32</v>
      </c>
      <c r="J26" s="277">
        <v>16</v>
      </c>
      <c r="K26" s="277"/>
      <c r="L26" s="278">
        <v>16</v>
      </c>
      <c r="M26" s="279">
        <f>H26-I26</f>
        <v>88</v>
      </c>
      <c r="N26" s="280"/>
      <c r="O26" s="281">
        <v>2</v>
      </c>
      <c r="P26" s="282"/>
      <c r="Q26" s="282"/>
      <c r="R26" s="283"/>
      <c r="S26" s="283"/>
      <c r="T26" s="284"/>
      <c r="U26" s="284"/>
      <c r="V26" s="226"/>
      <c r="W26" s="226"/>
      <c r="X26" s="226"/>
      <c r="Y26" s="227" t="str">
        <f t="shared" si="12"/>
        <v>-</v>
      </c>
      <c r="Z26" s="227" t="str">
        <f t="shared" si="12"/>
        <v>-</v>
      </c>
      <c r="AA26" s="227" t="str">
        <f t="shared" si="12"/>
        <v>-</v>
      </c>
      <c r="AB26" s="227" t="str">
        <f t="shared" si="12"/>
        <v>-</v>
      </c>
      <c r="AC26" s="227" t="str">
        <f t="shared" si="12"/>
        <v>-</v>
      </c>
      <c r="AD26" s="227" t="str">
        <f t="shared" si="12"/>
        <v>-</v>
      </c>
      <c r="AE26" s="227" t="str">
        <f t="shared" si="12"/>
        <v>-</v>
      </c>
      <c r="AF26" s="227">
        <f t="shared" si="12"/>
        <v>1</v>
      </c>
      <c r="AG26" s="227" t="str">
        <f t="shared" si="12"/>
        <v>-</v>
      </c>
      <c r="AH26" s="226"/>
      <c r="AI26" s="227" t="str">
        <f t="shared" si="13"/>
        <v>-</v>
      </c>
      <c r="AJ26" s="227" t="str">
        <f t="shared" si="13"/>
        <v>-</v>
      </c>
      <c r="AK26" s="227" t="str">
        <f t="shared" si="13"/>
        <v>-</v>
      </c>
      <c r="AL26" s="227" t="str">
        <f t="shared" si="13"/>
        <v>-</v>
      </c>
      <c r="AM26" s="227" t="str">
        <f t="shared" si="13"/>
        <v>-</v>
      </c>
      <c r="AN26" s="227" t="str">
        <f t="shared" si="13"/>
        <v>-</v>
      </c>
      <c r="AO26" s="227" t="str">
        <f t="shared" si="13"/>
        <v>-</v>
      </c>
      <c r="AP26" s="227" t="str">
        <f t="shared" si="13"/>
        <v>-</v>
      </c>
      <c r="AQ26" s="227" t="str">
        <f t="shared" si="13"/>
        <v>-</v>
      </c>
      <c r="AR26" s="226"/>
      <c r="AS26" s="227" t="str">
        <f t="shared" si="14"/>
        <v>-</v>
      </c>
      <c r="AT26" s="227" t="str">
        <f t="shared" si="14"/>
        <v>-</v>
      </c>
      <c r="AU26" s="227" t="str">
        <f t="shared" si="14"/>
        <v>-</v>
      </c>
      <c r="AV26" s="227" t="str">
        <f t="shared" si="14"/>
        <v>-</v>
      </c>
      <c r="AW26" s="227" t="str">
        <f t="shared" si="14"/>
        <v>-</v>
      </c>
      <c r="AX26" s="227" t="str">
        <f t="shared" si="14"/>
        <v>-</v>
      </c>
      <c r="AY26" s="227" t="str">
        <f t="shared" si="14"/>
        <v>-</v>
      </c>
      <c r="AZ26" s="227" t="str">
        <f t="shared" si="14"/>
        <v>-</v>
      </c>
      <c r="BA26" s="227" t="str">
        <f t="shared" si="14"/>
        <v>-</v>
      </c>
      <c r="BB26" s="226"/>
      <c r="BC26" s="227" t="str">
        <f t="shared" si="15"/>
        <v>-</v>
      </c>
      <c r="BD26" s="227" t="str">
        <f t="shared" si="15"/>
        <v>-</v>
      </c>
      <c r="BE26" s="227" t="str">
        <f t="shared" si="15"/>
        <v>-</v>
      </c>
      <c r="BF26" s="227" t="str">
        <f t="shared" si="15"/>
        <v>-</v>
      </c>
      <c r="BG26" s="227" t="str">
        <f t="shared" si="15"/>
        <v>-</v>
      </c>
      <c r="BH26" s="227" t="str">
        <f t="shared" si="15"/>
        <v>-</v>
      </c>
      <c r="BI26" s="227" t="str">
        <f t="shared" si="15"/>
        <v>-</v>
      </c>
      <c r="BJ26" s="227" t="str">
        <f t="shared" si="15"/>
        <v>-</v>
      </c>
      <c r="BK26" s="227" t="str">
        <f t="shared" si="15"/>
        <v>-</v>
      </c>
      <c r="BL26" s="226"/>
      <c r="BM26" s="227"/>
      <c r="BN26" s="227"/>
      <c r="BO26" s="227"/>
      <c r="BP26" s="227"/>
      <c r="BQ26" s="228"/>
    </row>
    <row r="27" spans="1:69" s="199" customFormat="1" ht="30" x14ac:dyDescent="0.25">
      <c r="A27" s="270" t="s">
        <v>129</v>
      </c>
      <c r="B27" s="271" t="s">
        <v>130</v>
      </c>
      <c r="C27" s="272">
        <v>2</v>
      </c>
      <c r="D27" s="203"/>
      <c r="E27" s="185"/>
      <c r="F27" s="273"/>
      <c r="G27" s="274">
        <v>4</v>
      </c>
      <c r="H27" s="275">
        <f t="shared" si="16"/>
        <v>120</v>
      </c>
      <c r="I27" s="276">
        <f>SUM(J27:L27)</f>
        <v>32</v>
      </c>
      <c r="J27" s="277">
        <v>16</v>
      </c>
      <c r="K27" s="277"/>
      <c r="L27" s="278">
        <v>16</v>
      </c>
      <c r="M27" s="279">
        <f>H27-I27</f>
        <v>88</v>
      </c>
      <c r="N27" s="288"/>
      <c r="O27" s="289">
        <v>2</v>
      </c>
      <c r="P27" s="282"/>
      <c r="Q27" s="282"/>
      <c r="R27" s="283"/>
      <c r="S27" s="283"/>
      <c r="T27" s="284"/>
      <c r="U27" s="284"/>
      <c r="V27" s="226"/>
      <c r="W27" s="226"/>
      <c r="X27" s="226"/>
      <c r="Y27" s="227" t="str">
        <f t="shared" si="12"/>
        <v>-</v>
      </c>
      <c r="Z27" s="227" t="str">
        <f t="shared" si="12"/>
        <v>-</v>
      </c>
      <c r="AA27" s="227" t="str">
        <f t="shared" si="12"/>
        <v>-</v>
      </c>
      <c r="AB27" s="227" t="str">
        <f t="shared" si="12"/>
        <v>-</v>
      </c>
      <c r="AC27" s="227" t="str">
        <f t="shared" si="12"/>
        <v>-</v>
      </c>
      <c r="AD27" s="227" t="str">
        <f t="shared" si="12"/>
        <v>-</v>
      </c>
      <c r="AE27" s="227" t="str">
        <f t="shared" si="12"/>
        <v>-</v>
      </c>
      <c r="AF27" s="227">
        <f t="shared" si="12"/>
        <v>1</v>
      </c>
      <c r="AG27" s="227" t="str">
        <f t="shared" si="12"/>
        <v>-</v>
      </c>
      <c r="AH27" s="226"/>
      <c r="AI27" s="227" t="str">
        <f t="shared" si="13"/>
        <v>-</v>
      </c>
      <c r="AJ27" s="227" t="str">
        <f t="shared" si="13"/>
        <v>-</v>
      </c>
      <c r="AK27" s="227" t="str">
        <f t="shared" si="13"/>
        <v>-</v>
      </c>
      <c r="AL27" s="227" t="str">
        <f t="shared" si="13"/>
        <v>-</v>
      </c>
      <c r="AM27" s="227" t="str">
        <f t="shared" si="13"/>
        <v>-</v>
      </c>
      <c r="AN27" s="227" t="str">
        <f t="shared" si="13"/>
        <v>-</v>
      </c>
      <c r="AO27" s="227" t="str">
        <f t="shared" si="13"/>
        <v>-</v>
      </c>
      <c r="AP27" s="227" t="str">
        <f t="shared" si="13"/>
        <v>-</v>
      </c>
      <c r="AQ27" s="227" t="str">
        <f t="shared" si="13"/>
        <v>-</v>
      </c>
      <c r="AR27" s="226"/>
      <c r="AS27" s="227" t="str">
        <f t="shared" si="14"/>
        <v>-</v>
      </c>
      <c r="AT27" s="227" t="str">
        <f t="shared" si="14"/>
        <v>-</v>
      </c>
      <c r="AU27" s="227" t="str">
        <f t="shared" si="14"/>
        <v>-</v>
      </c>
      <c r="AV27" s="227" t="str">
        <f t="shared" si="14"/>
        <v>-</v>
      </c>
      <c r="AW27" s="227" t="str">
        <f t="shared" si="14"/>
        <v>-</v>
      </c>
      <c r="AX27" s="227" t="str">
        <f t="shared" si="14"/>
        <v>-</v>
      </c>
      <c r="AY27" s="227" t="str">
        <f t="shared" si="14"/>
        <v>-</v>
      </c>
      <c r="AZ27" s="227" t="str">
        <f t="shared" si="14"/>
        <v>-</v>
      </c>
      <c r="BA27" s="227" t="str">
        <f t="shared" si="14"/>
        <v>-</v>
      </c>
      <c r="BB27" s="226"/>
      <c r="BC27" s="227" t="str">
        <f t="shared" si="15"/>
        <v>-</v>
      </c>
      <c r="BD27" s="227" t="str">
        <f t="shared" si="15"/>
        <v>-</v>
      </c>
      <c r="BE27" s="227" t="str">
        <f t="shared" si="15"/>
        <v>-</v>
      </c>
      <c r="BF27" s="227" t="str">
        <f t="shared" si="15"/>
        <v>-</v>
      </c>
      <c r="BG27" s="227" t="str">
        <f t="shared" si="15"/>
        <v>-</v>
      </c>
      <c r="BH27" s="227" t="str">
        <f t="shared" si="15"/>
        <v>-</v>
      </c>
      <c r="BI27" s="227" t="str">
        <f t="shared" si="15"/>
        <v>-</v>
      </c>
      <c r="BJ27" s="227" t="str">
        <f t="shared" si="15"/>
        <v>-</v>
      </c>
      <c r="BK27" s="227" t="str">
        <f t="shared" si="15"/>
        <v>-</v>
      </c>
      <c r="BL27" s="226"/>
      <c r="BM27" s="227"/>
      <c r="BN27" s="227"/>
      <c r="BO27" s="227"/>
      <c r="BP27" s="227"/>
      <c r="BQ27" s="228"/>
    </row>
    <row r="28" spans="1:69" s="199" customFormat="1" ht="15" x14ac:dyDescent="0.25">
      <c r="A28" s="270" t="s">
        <v>131</v>
      </c>
      <c r="B28" s="290" t="s">
        <v>67</v>
      </c>
      <c r="C28" s="291"/>
      <c r="D28" s="184"/>
      <c r="E28" s="184"/>
      <c r="F28" s="186"/>
      <c r="G28" s="292">
        <v>6</v>
      </c>
      <c r="H28" s="275">
        <f t="shared" si="16"/>
        <v>180</v>
      </c>
      <c r="I28" s="276"/>
      <c r="J28" s="276"/>
      <c r="K28" s="276"/>
      <c r="L28" s="293"/>
      <c r="M28" s="294"/>
      <c r="N28" s="295"/>
      <c r="O28" s="296"/>
      <c r="P28" s="297"/>
      <c r="Q28" s="297"/>
      <c r="R28" s="298"/>
      <c r="S28" s="298"/>
      <c r="T28" s="299"/>
      <c r="U28" s="299"/>
      <c r="V28" s="300"/>
      <c r="W28" s="301"/>
      <c r="X28" s="302"/>
      <c r="Y28" s="303" t="str">
        <f>IF(ISERROR(SEARCH(Y$8,#REF!,1)),"-",IF(COUNTIF(#REF!,Y$8)=1,1,IF(ISERROR(SEARCH(CONCATENATE(Y$8,","),#REF!,1)),IF(ISERROR(SEARCH(CONCATENATE(",",Y$8),#REF!,1)),"-",1),1)))</f>
        <v>-</v>
      </c>
      <c r="Z28" s="303" t="str">
        <f>IF(ISERROR(SEARCH(Z$8,#REF!,1)),"-",IF(COUNTIF(#REF!,Z$8)=1,1,IF(ISERROR(SEARCH(CONCATENATE(Z$8,","),#REF!,1)),IF(ISERROR(SEARCH(CONCATENATE(",",Z$8),#REF!,1)),"-",1),1)))</f>
        <v>-</v>
      </c>
      <c r="AA28" s="303" t="str">
        <f>IF(ISERROR(SEARCH(AA$8,#REF!,1)),"-",IF(COUNTIF(#REF!,AA$8)=1,1,IF(ISERROR(SEARCH(CONCATENATE(AA$8,","),#REF!,1)),IF(ISERROR(SEARCH(CONCATENATE(",",AA$8),#REF!,1)),"-",1),1)))</f>
        <v>-</v>
      </c>
      <c r="AB28" s="303" t="str">
        <f>IF(ISERROR(SEARCH(AB$8,#REF!,1)),"-",IF(COUNTIF(#REF!,AB$8)=1,1,IF(ISERROR(SEARCH(CONCATENATE(AB$8,","),#REF!,1)),IF(ISERROR(SEARCH(CONCATENATE(",",AB$8),#REF!,1)),"-",1),1)))</f>
        <v>-</v>
      </c>
      <c r="AC28" s="303" t="str">
        <f>IF(ISERROR(SEARCH(AC$8,#REF!,1)),"-",IF(COUNTIF(#REF!,AC$8)=1,1,IF(ISERROR(SEARCH(CONCATENATE(AC$8,","),#REF!,1)),IF(ISERROR(SEARCH(CONCATENATE(",",AC$8),#REF!,1)),"-",1),1)))</f>
        <v>-</v>
      </c>
      <c r="AD28" s="303" t="str">
        <f>IF(ISERROR(SEARCH(AD$8,#REF!,1)),"-",IF(COUNTIF(#REF!,AD$8)=1,1,IF(ISERROR(SEARCH(CONCATENATE(AD$8,","),#REF!,1)),IF(ISERROR(SEARCH(CONCATENATE(",",AD$8),#REF!,1)),"-",1),1)))</f>
        <v>-</v>
      </c>
      <c r="AE28" s="303" t="str">
        <f>IF(ISERROR(SEARCH(AE$8,#REF!,1)),"-",IF(COUNTIF(#REF!,AE$8)=1,1,IF(ISERROR(SEARCH(CONCATENATE(AE$8,","),#REF!,1)),IF(ISERROR(SEARCH(CONCATENATE(",",AE$8),#REF!,1)),"-",1),1)))</f>
        <v>-</v>
      </c>
      <c r="AF28" s="303" t="str">
        <f>IF(ISERROR(SEARCH(AF$8,#REF!,1)),"-",IF(COUNTIF(#REF!,AF$8)=1,1,IF(ISERROR(SEARCH(CONCATENATE(AF$8,","),#REF!,1)),IF(ISERROR(SEARCH(CONCATENATE(",",AF$8),#REF!,1)),"-",1),1)))</f>
        <v>-</v>
      </c>
      <c r="AG28" s="303" t="str">
        <f>IF(ISERROR(SEARCH(AG$8,#REF!,1)),"-",IF(COUNTIF(#REF!,AG$8)=1,1,IF(ISERROR(SEARCH(CONCATENATE(AG$8,","),#REF!,1)),IF(ISERROR(SEARCH(CONCATENATE(",",AG$8),#REF!,1)),"-",1),1)))</f>
        <v>-</v>
      </c>
      <c r="AH28" s="304"/>
      <c r="AI28" s="303" t="str">
        <f>IF(ISERROR(SEARCH(AI$8,#REF!,1)),"-",IF(COUNTIF(#REF!,AI$8)=1,1,IF(ISERROR(SEARCH(CONCATENATE(AI$8,","),#REF!,1)),IF(ISERROR(SEARCH(CONCATENATE(",",AI$8),#REF!,1)),"-",1),1)))</f>
        <v>-</v>
      </c>
      <c r="AJ28" s="303" t="str">
        <f>IF(ISERROR(SEARCH(AJ$8,#REF!,1)),"-",IF(COUNTIF(#REF!,AJ$8)=1,1,IF(ISERROR(SEARCH(CONCATENATE(AJ$8,","),#REF!,1)),IF(ISERROR(SEARCH(CONCATENATE(",",AJ$8),#REF!,1)),"-",1),1)))</f>
        <v>-</v>
      </c>
      <c r="AK28" s="303" t="str">
        <f>IF(ISERROR(SEARCH(AK$8,#REF!,1)),"-",IF(COUNTIF(#REF!,AK$8)=1,1,IF(ISERROR(SEARCH(CONCATENATE(AK$8,","),#REF!,1)),IF(ISERROR(SEARCH(CONCATENATE(",",AK$8),#REF!,1)),"-",1),1)))</f>
        <v>-</v>
      </c>
      <c r="AL28" s="303" t="str">
        <f>IF(ISERROR(SEARCH(AL$8,#REF!,1)),"-",IF(COUNTIF(#REF!,AL$8)=1,1,IF(ISERROR(SEARCH(CONCATENATE(AL$8,","),#REF!,1)),IF(ISERROR(SEARCH(CONCATENATE(",",AL$8),#REF!,1)),"-",1),1)))</f>
        <v>-</v>
      </c>
      <c r="AM28" s="303" t="str">
        <f>IF(ISERROR(SEARCH(AM$8,#REF!,1)),"-",IF(COUNTIF(#REF!,AM$8)=1,1,IF(ISERROR(SEARCH(CONCATENATE(AM$8,","),#REF!,1)),IF(ISERROR(SEARCH(CONCATENATE(",",AM$8),#REF!,1)),"-",1),1)))</f>
        <v>-</v>
      </c>
      <c r="AN28" s="303" t="str">
        <f>IF(ISERROR(SEARCH(AN$8,#REF!,1)),"-",IF(COUNTIF(#REF!,AN$8)=1,1,IF(ISERROR(SEARCH(CONCATENATE(AN$8,","),#REF!,1)),IF(ISERROR(SEARCH(CONCATENATE(",",AN$8),#REF!,1)),"-",1),1)))</f>
        <v>-</v>
      </c>
      <c r="AO28" s="303" t="str">
        <f>IF(ISERROR(SEARCH(AO$8,#REF!,1)),"-",IF(COUNTIF(#REF!,AO$8)=1,1,IF(ISERROR(SEARCH(CONCATENATE(AO$8,","),#REF!,1)),IF(ISERROR(SEARCH(CONCATENATE(",",AO$8),#REF!,1)),"-",1),1)))</f>
        <v>-</v>
      </c>
      <c r="AP28" s="303" t="str">
        <f>IF(ISERROR(SEARCH(AP$8,#REF!,1)),"-",IF(COUNTIF(#REF!,AP$8)=1,1,IF(ISERROR(SEARCH(CONCATENATE(AP$8,","),#REF!,1)),IF(ISERROR(SEARCH(CONCATENATE(",",AP$8),#REF!,1)),"-",1),1)))</f>
        <v>-</v>
      </c>
      <c r="AQ28" s="303" t="str">
        <f>IF(ISERROR(SEARCH(AQ$8,#REF!,1)),"-",IF(COUNTIF(#REF!,AQ$8)=1,1,IF(ISERROR(SEARCH(CONCATENATE(AQ$8,","),#REF!,1)),IF(ISERROR(SEARCH(CONCATENATE(",",AQ$8),#REF!,1)),"-",1),1)))</f>
        <v>-</v>
      </c>
      <c r="AR28" s="304"/>
      <c r="AS28" s="303" t="str">
        <f>IF(ISERROR(SEARCH(AS$8,#REF!,1)),"-",IF(COUNTIF(#REF!,AS$8)=1,1,IF(ISERROR(SEARCH(CONCATENATE(AS$8,","),#REF!,1)),IF(ISERROR(SEARCH(CONCATENATE(",",AS$8),#REF!,1)),"-",1),1)))</f>
        <v>-</v>
      </c>
      <c r="AT28" s="303" t="str">
        <f>IF(ISERROR(SEARCH(AT$8,#REF!,1)),"-",IF(COUNTIF(#REF!,AT$8)=1,1,IF(ISERROR(SEARCH(CONCATENATE(AT$8,","),#REF!,1)),IF(ISERROR(SEARCH(CONCATENATE(",",AT$8),#REF!,1)),"-",1),1)))</f>
        <v>-</v>
      </c>
      <c r="AU28" s="303" t="str">
        <f>IF(ISERROR(SEARCH(AU$8,#REF!,1)),"-",IF(COUNTIF(#REF!,AU$8)=1,1,IF(ISERROR(SEARCH(CONCATENATE(AU$8,","),#REF!,1)),IF(ISERROR(SEARCH(CONCATENATE(",",AU$8),#REF!,1)),"-",1),1)))</f>
        <v>-</v>
      </c>
      <c r="AV28" s="303" t="str">
        <f>IF(ISERROR(SEARCH(AV$8,#REF!,1)),"-",IF(COUNTIF(#REF!,AV$8)=1,1,IF(ISERROR(SEARCH(CONCATENATE(AV$8,","),#REF!,1)),IF(ISERROR(SEARCH(CONCATENATE(",",AV$8),#REF!,1)),"-",1),1)))</f>
        <v>-</v>
      </c>
      <c r="AW28" s="303" t="str">
        <f>IF(ISERROR(SEARCH(AW$8,#REF!,1)),"-",IF(COUNTIF(#REF!,AW$8)=1,1,IF(ISERROR(SEARCH(CONCATENATE(AW$8,","),#REF!,1)),IF(ISERROR(SEARCH(CONCATENATE(",",AW$8),#REF!,1)),"-",1),1)))</f>
        <v>-</v>
      </c>
      <c r="AX28" s="303" t="str">
        <f>IF(ISERROR(SEARCH(AX$8,#REF!,1)),"-",IF(COUNTIF(#REF!,AX$8)=1,1,IF(ISERROR(SEARCH(CONCATENATE(AX$8,","),#REF!,1)),IF(ISERROR(SEARCH(CONCATENATE(",",AX$8),#REF!,1)),"-",1),1)))</f>
        <v>-</v>
      </c>
      <c r="AY28" s="303" t="str">
        <f>IF(ISERROR(SEARCH(AY$8,#REF!,1)),"-",IF(COUNTIF(#REF!,AY$8)=1,1,IF(ISERROR(SEARCH(CONCATENATE(AY$8,","),#REF!,1)),IF(ISERROR(SEARCH(CONCATENATE(",",AY$8),#REF!,1)),"-",1),1)))</f>
        <v>-</v>
      </c>
      <c r="AZ28" s="303" t="str">
        <f>IF(ISERROR(SEARCH(AZ$8,#REF!,1)),"-",IF(COUNTIF(#REF!,AZ$8)=1,1,IF(ISERROR(SEARCH(CONCATENATE(AZ$8,","),#REF!,1)),IF(ISERROR(SEARCH(CONCATENATE(",",AZ$8),#REF!,1)),"-",1),1)))</f>
        <v>-</v>
      </c>
      <c r="BA28" s="303" t="str">
        <f>IF(ISERROR(SEARCH(BA$8,#REF!,1)),"-",IF(COUNTIF(#REF!,BA$8)=1,1,IF(ISERROR(SEARCH(CONCATENATE(BA$8,","),#REF!,1)),IF(ISERROR(SEARCH(CONCATENATE(",",BA$8),#REF!,1)),"-",1),1)))</f>
        <v>-</v>
      </c>
      <c r="BB28" s="304"/>
      <c r="BC28" s="303" t="str">
        <f>IF(ISERROR(SEARCH(BC$8,#REF!,1)),"-",IF(COUNTIF(#REF!,BC$8)=1,1,IF(ISERROR(SEARCH(CONCATENATE(BC$8,","),#REF!,1)),IF(ISERROR(SEARCH(CONCATENATE(",",BC$8),#REF!,1)),"-",1),1)))</f>
        <v>-</v>
      </c>
      <c r="BD28" s="303" t="str">
        <f>IF(ISERROR(SEARCH(BD$8,#REF!,1)),"-",IF(COUNTIF(#REF!,BD$8)=1,1,IF(ISERROR(SEARCH(CONCATENATE(BD$8,","),#REF!,1)),IF(ISERROR(SEARCH(CONCATENATE(",",BD$8),#REF!,1)),"-",1),1)))</f>
        <v>-</v>
      </c>
      <c r="BE28" s="303" t="str">
        <f>IF(ISERROR(SEARCH(BE$8,#REF!,1)),"-",IF(COUNTIF(#REF!,BE$8)=1,1,IF(ISERROR(SEARCH(CONCATENATE(BE$8,","),#REF!,1)),IF(ISERROR(SEARCH(CONCATENATE(",",BE$8),#REF!,1)),"-",1),1)))</f>
        <v>-</v>
      </c>
      <c r="BF28" s="303" t="str">
        <f>IF(ISERROR(SEARCH(BF$8,#REF!,1)),"-",IF(COUNTIF(#REF!,BF$8)=1,1,IF(ISERROR(SEARCH(CONCATENATE(BF$8,","),#REF!,1)),IF(ISERROR(SEARCH(CONCATENATE(",",BF$8),#REF!,1)),"-",1),1)))</f>
        <v>-</v>
      </c>
      <c r="BG28" s="303" t="str">
        <f>IF(ISERROR(SEARCH(BG$8,#REF!,1)),"-",IF(COUNTIF(#REF!,BG$8)=1,1,IF(ISERROR(SEARCH(CONCATENATE(BG$8,","),#REF!,1)),IF(ISERROR(SEARCH(CONCATENATE(",",BG$8),#REF!,1)),"-",1),1)))</f>
        <v>-</v>
      </c>
      <c r="BH28" s="303" t="str">
        <f>IF(ISERROR(SEARCH(BH$8,#REF!,1)),"-",IF(COUNTIF(#REF!,BH$8)=1,1,IF(ISERROR(SEARCH(CONCATENATE(BH$8,","),#REF!,1)),IF(ISERROR(SEARCH(CONCATENATE(",",BH$8),#REF!,1)),"-",1),1)))</f>
        <v>-</v>
      </c>
      <c r="BI28" s="303" t="str">
        <f>IF(ISERROR(SEARCH(BI$8,#REF!,1)),"-",IF(COUNTIF(#REF!,BI$8)=1,1,IF(ISERROR(SEARCH(CONCATENATE(BI$8,","),#REF!,1)),IF(ISERROR(SEARCH(CONCATENATE(",",BI$8),#REF!,1)),"-",1),1)))</f>
        <v>-</v>
      </c>
      <c r="BJ28" s="303" t="str">
        <f>IF(ISERROR(SEARCH(BJ$8,#REF!,1)),"-",IF(COUNTIF(#REF!,BJ$8)=1,1,IF(ISERROR(SEARCH(CONCATENATE(BJ$8,","),#REF!,1)),IF(ISERROR(SEARCH(CONCATENATE(",",BJ$8),#REF!,1)),"-",1),1)))</f>
        <v>-</v>
      </c>
      <c r="BK28" s="303" t="str">
        <f>IF(ISERROR(SEARCH(BK$8,#REF!,1)),"-",IF(COUNTIF(#REF!,BK$8)=1,1,IF(ISERROR(SEARCH(CONCATENATE(BK$8,","),#REF!,1)),IF(ISERROR(SEARCH(CONCATENATE(",",BK$8),#REF!,1)),"-",1),1)))</f>
        <v>-</v>
      </c>
      <c r="BL28" s="304"/>
      <c r="BM28" s="303"/>
      <c r="BN28" s="303"/>
      <c r="BO28" s="303"/>
      <c r="BP28" s="303"/>
      <c r="BQ28" s="305"/>
    </row>
    <row r="29" spans="1:69" s="199" customFormat="1" ht="15" x14ac:dyDescent="0.25">
      <c r="A29" s="270" t="s">
        <v>131</v>
      </c>
      <c r="B29" s="290" t="s">
        <v>69</v>
      </c>
      <c r="C29" s="291"/>
      <c r="D29" s="184"/>
      <c r="E29" s="184"/>
      <c r="F29" s="186"/>
      <c r="G29" s="292">
        <v>6</v>
      </c>
      <c r="H29" s="275">
        <f t="shared" si="16"/>
        <v>180</v>
      </c>
      <c r="I29" s="276"/>
      <c r="J29" s="276"/>
      <c r="K29" s="276"/>
      <c r="L29" s="293"/>
      <c r="M29" s="294"/>
      <c r="N29" s="295"/>
      <c r="O29" s="296"/>
      <c r="P29" s="297"/>
      <c r="Q29" s="297"/>
      <c r="R29" s="298"/>
      <c r="S29" s="298"/>
      <c r="T29" s="299"/>
      <c r="U29" s="299"/>
      <c r="V29" s="300"/>
      <c r="W29" s="301"/>
      <c r="X29" s="302"/>
      <c r="Y29" s="306"/>
      <c r="Z29" s="306"/>
      <c r="AA29" s="306"/>
      <c r="AB29" s="306"/>
      <c r="AC29" s="306"/>
      <c r="AD29" s="306"/>
      <c r="AE29" s="306"/>
      <c r="AF29" s="306"/>
      <c r="AG29" s="306"/>
      <c r="AH29" s="307"/>
      <c r="AI29" s="306"/>
      <c r="AJ29" s="306"/>
      <c r="AK29" s="306"/>
      <c r="AL29" s="306"/>
      <c r="AM29" s="306"/>
      <c r="AN29" s="306"/>
      <c r="AO29" s="306"/>
      <c r="AP29" s="306"/>
      <c r="AQ29" s="306"/>
      <c r="AR29" s="307"/>
      <c r="AS29" s="306"/>
      <c r="AT29" s="306"/>
      <c r="AU29" s="306"/>
      <c r="AV29" s="306"/>
      <c r="AW29" s="306"/>
      <c r="AX29" s="306"/>
      <c r="AY29" s="306"/>
      <c r="AZ29" s="306"/>
      <c r="BA29" s="306"/>
      <c r="BB29" s="307"/>
      <c r="BC29" s="306"/>
      <c r="BD29" s="306"/>
      <c r="BE29" s="306"/>
      <c r="BF29" s="306"/>
      <c r="BG29" s="306"/>
      <c r="BH29" s="306"/>
      <c r="BI29" s="306"/>
      <c r="BJ29" s="306"/>
      <c r="BK29" s="306"/>
      <c r="BL29" s="307"/>
      <c r="BM29" s="306"/>
      <c r="BN29" s="306"/>
      <c r="BO29" s="306"/>
      <c r="BP29" s="306"/>
      <c r="BQ29" s="308"/>
    </row>
    <row r="30" spans="1:69" s="199" customFormat="1" ht="15" x14ac:dyDescent="0.25">
      <c r="A30" s="309"/>
      <c r="B30" s="310" t="s">
        <v>132</v>
      </c>
      <c r="C30" s="184"/>
      <c r="D30" s="184"/>
      <c r="E30" s="184"/>
      <c r="F30" s="186"/>
      <c r="G30" s="294">
        <v>13</v>
      </c>
      <c r="H30" s="275">
        <f t="shared" si="16"/>
        <v>390</v>
      </c>
      <c r="I30" s="276"/>
      <c r="J30" s="276"/>
      <c r="K30" s="276"/>
      <c r="L30" s="293"/>
      <c r="M30" s="294"/>
      <c r="N30" s="311"/>
      <c r="O30" s="312"/>
      <c r="P30" s="313"/>
      <c r="Q30" s="313"/>
      <c r="R30" s="314"/>
      <c r="S30" s="314"/>
      <c r="T30" s="315"/>
      <c r="U30" s="315"/>
      <c r="V30" s="300"/>
      <c r="W30" s="301"/>
      <c r="X30" s="302"/>
      <c r="Y30" s="316"/>
      <c r="Z30" s="316"/>
      <c r="AA30" s="316"/>
      <c r="AB30" s="316"/>
      <c r="AC30" s="316"/>
      <c r="AD30" s="316"/>
      <c r="AE30" s="316"/>
      <c r="AF30" s="316"/>
      <c r="AG30" s="316"/>
      <c r="AH30" s="317"/>
      <c r="AI30" s="316"/>
      <c r="AJ30" s="316"/>
      <c r="AK30" s="316"/>
      <c r="AL30" s="316"/>
      <c r="AM30" s="316"/>
      <c r="AN30" s="316"/>
      <c r="AO30" s="316"/>
      <c r="AP30" s="316"/>
      <c r="AQ30" s="316"/>
      <c r="AR30" s="317"/>
      <c r="AS30" s="316"/>
      <c r="AT30" s="316"/>
      <c r="AU30" s="316"/>
      <c r="AV30" s="316"/>
      <c r="AW30" s="316"/>
      <c r="AX30" s="316"/>
      <c r="AY30" s="316"/>
      <c r="AZ30" s="316"/>
      <c r="BA30" s="316"/>
      <c r="BB30" s="317"/>
      <c r="BC30" s="316"/>
      <c r="BD30" s="316"/>
      <c r="BE30" s="316"/>
      <c r="BF30" s="316"/>
      <c r="BG30" s="316"/>
      <c r="BH30" s="316"/>
      <c r="BI30" s="316"/>
      <c r="BJ30" s="316"/>
      <c r="BK30" s="316"/>
      <c r="BL30" s="317"/>
      <c r="BM30" s="316"/>
      <c r="BN30" s="316"/>
      <c r="BO30" s="316"/>
      <c r="BP30" s="316"/>
      <c r="BQ30" s="318"/>
    </row>
    <row r="31" spans="1:69" s="199" customFormat="1" ht="15" x14ac:dyDescent="0.25">
      <c r="A31" s="270"/>
      <c r="B31" s="319" t="s">
        <v>133</v>
      </c>
      <c r="C31" s="272"/>
      <c r="D31" s="203"/>
      <c r="E31" s="185"/>
      <c r="F31" s="273"/>
      <c r="G31" s="274">
        <v>2</v>
      </c>
      <c r="H31" s="275">
        <f t="shared" si="16"/>
        <v>60</v>
      </c>
      <c r="I31" s="276"/>
      <c r="J31" s="277"/>
      <c r="K31" s="277"/>
      <c r="L31" s="278"/>
      <c r="M31" s="279"/>
      <c r="N31" s="288"/>
      <c r="O31" s="289"/>
      <c r="P31" s="282"/>
      <c r="Q31" s="282"/>
      <c r="R31" s="283"/>
      <c r="S31" s="283"/>
      <c r="T31" s="284"/>
      <c r="U31" s="284"/>
      <c r="V31" s="226"/>
      <c r="W31" s="226"/>
      <c r="X31" s="226"/>
      <c r="Y31" s="227"/>
      <c r="Z31" s="227"/>
      <c r="AA31" s="227"/>
      <c r="AB31" s="227"/>
      <c r="AC31" s="227"/>
      <c r="AD31" s="227"/>
      <c r="AE31" s="227"/>
      <c r="AF31" s="227"/>
      <c r="AG31" s="227"/>
      <c r="AH31" s="226"/>
      <c r="AI31" s="227"/>
      <c r="AJ31" s="227"/>
      <c r="AK31" s="227"/>
      <c r="AL31" s="227"/>
      <c r="AM31" s="227"/>
      <c r="AN31" s="227"/>
      <c r="AO31" s="227"/>
      <c r="AP31" s="227"/>
      <c r="AQ31" s="227"/>
      <c r="AR31" s="226"/>
      <c r="AS31" s="227"/>
      <c r="AT31" s="227"/>
      <c r="AU31" s="227"/>
      <c r="AV31" s="227"/>
      <c r="AW31" s="227"/>
      <c r="AX31" s="227"/>
      <c r="AY31" s="227"/>
      <c r="AZ31" s="227"/>
      <c r="BA31" s="227"/>
      <c r="BB31" s="226"/>
      <c r="BC31" s="227"/>
      <c r="BD31" s="227"/>
      <c r="BE31" s="227"/>
      <c r="BF31" s="227"/>
      <c r="BG31" s="227"/>
      <c r="BH31" s="227"/>
      <c r="BI31" s="227"/>
      <c r="BJ31" s="227"/>
      <c r="BK31" s="227"/>
      <c r="BL31" s="226"/>
      <c r="BM31" s="227"/>
      <c r="BN31" s="227"/>
      <c r="BO31" s="227"/>
      <c r="BP31" s="227"/>
      <c r="BQ31" s="228"/>
    </row>
    <row r="32" spans="1:69" s="199" customFormat="1" ht="15" customHeight="1" x14ac:dyDescent="0.25">
      <c r="A32" s="320"/>
      <c r="B32" s="214" t="s">
        <v>134</v>
      </c>
      <c r="C32" s="321">
        <v>4</v>
      </c>
      <c r="D32" s="321">
        <v>1</v>
      </c>
      <c r="E32" s="321">
        <v>1</v>
      </c>
      <c r="F32" s="322"/>
      <c r="G32" s="323">
        <f t="shared" ref="G32:BQ32" si="17">SUM(G23:G31)</f>
        <v>49</v>
      </c>
      <c r="H32" s="324">
        <f t="shared" si="17"/>
        <v>1470</v>
      </c>
      <c r="I32" s="325">
        <f t="shared" si="17"/>
        <v>188</v>
      </c>
      <c r="J32" s="325">
        <f t="shared" si="17"/>
        <v>102</v>
      </c>
      <c r="K32" s="325">
        <f t="shared" si="17"/>
        <v>0</v>
      </c>
      <c r="L32" s="326">
        <f t="shared" si="17"/>
        <v>86</v>
      </c>
      <c r="M32" s="323">
        <f t="shared" si="17"/>
        <v>472</v>
      </c>
      <c r="N32" s="327">
        <f t="shared" si="17"/>
        <v>3.5</v>
      </c>
      <c r="O32" s="328">
        <f t="shared" si="17"/>
        <v>8.5</v>
      </c>
      <c r="P32" s="328">
        <f t="shared" si="17"/>
        <v>0</v>
      </c>
      <c r="Q32" s="328">
        <f t="shared" si="17"/>
        <v>0</v>
      </c>
      <c r="R32" s="328">
        <f t="shared" si="17"/>
        <v>0</v>
      </c>
      <c r="S32" s="328">
        <f t="shared" si="17"/>
        <v>0</v>
      </c>
      <c r="T32" s="328">
        <f t="shared" si="17"/>
        <v>0</v>
      </c>
      <c r="U32" s="328">
        <f t="shared" si="17"/>
        <v>3</v>
      </c>
      <c r="V32" s="328">
        <f t="shared" si="17"/>
        <v>0</v>
      </c>
      <c r="W32" s="328">
        <f t="shared" si="17"/>
        <v>0</v>
      </c>
      <c r="X32" s="328">
        <f t="shared" si="17"/>
        <v>0</v>
      </c>
      <c r="Y32" s="328">
        <f t="shared" si="17"/>
        <v>0</v>
      </c>
      <c r="Z32" s="328">
        <f t="shared" si="17"/>
        <v>0</v>
      </c>
      <c r="AA32" s="328">
        <f t="shared" si="17"/>
        <v>0</v>
      </c>
      <c r="AB32" s="328">
        <f t="shared" si="17"/>
        <v>0</v>
      </c>
      <c r="AC32" s="328">
        <f t="shared" si="17"/>
        <v>0</v>
      </c>
      <c r="AD32" s="328">
        <f t="shared" si="17"/>
        <v>0</v>
      </c>
      <c r="AE32" s="328">
        <f t="shared" si="17"/>
        <v>1</v>
      </c>
      <c r="AF32" s="328">
        <f t="shared" si="17"/>
        <v>3</v>
      </c>
      <c r="AG32" s="328">
        <f t="shared" si="17"/>
        <v>0</v>
      </c>
      <c r="AH32" s="328">
        <f t="shared" si="17"/>
        <v>0</v>
      </c>
      <c r="AI32" s="328">
        <f t="shared" si="17"/>
        <v>0</v>
      </c>
      <c r="AJ32" s="328">
        <f t="shared" si="17"/>
        <v>0</v>
      </c>
      <c r="AK32" s="328">
        <f t="shared" si="17"/>
        <v>0</v>
      </c>
      <c r="AL32" s="328">
        <f t="shared" si="17"/>
        <v>0</v>
      </c>
      <c r="AM32" s="328">
        <f t="shared" si="17"/>
        <v>0</v>
      </c>
      <c r="AN32" s="328">
        <f t="shared" si="17"/>
        <v>0</v>
      </c>
      <c r="AO32" s="328">
        <f t="shared" si="17"/>
        <v>0</v>
      </c>
      <c r="AP32" s="328">
        <f t="shared" si="17"/>
        <v>1</v>
      </c>
      <c r="AQ32" s="328">
        <f t="shared" si="17"/>
        <v>0</v>
      </c>
      <c r="AR32" s="328">
        <f t="shared" si="17"/>
        <v>0</v>
      </c>
      <c r="AS32" s="328">
        <f t="shared" si="17"/>
        <v>0</v>
      </c>
      <c r="AT32" s="328">
        <f t="shared" si="17"/>
        <v>0</v>
      </c>
      <c r="AU32" s="328">
        <f t="shared" si="17"/>
        <v>0</v>
      </c>
      <c r="AV32" s="328">
        <f t="shared" si="17"/>
        <v>0</v>
      </c>
      <c r="AW32" s="328">
        <f t="shared" si="17"/>
        <v>0</v>
      </c>
      <c r="AX32" s="328">
        <f t="shared" si="17"/>
        <v>0</v>
      </c>
      <c r="AY32" s="328">
        <f t="shared" si="17"/>
        <v>1</v>
      </c>
      <c r="AZ32" s="328">
        <f t="shared" si="17"/>
        <v>0</v>
      </c>
      <c r="BA32" s="328">
        <f t="shared" si="17"/>
        <v>0</v>
      </c>
      <c r="BB32" s="328">
        <f t="shared" si="17"/>
        <v>0</v>
      </c>
      <c r="BC32" s="328">
        <f t="shared" si="17"/>
        <v>0</v>
      </c>
      <c r="BD32" s="328">
        <f t="shared" si="17"/>
        <v>0</v>
      </c>
      <c r="BE32" s="328">
        <f t="shared" si="17"/>
        <v>0</v>
      </c>
      <c r="BF32" s="328">
        <f t="shared" si="17"/>
        <v>0</v>
      </c>
      <c r="BG32" s="328">
        <f t="shared" si="17"/>
        <v>0</v>
      </c>
      <c r="BH32" s="328">
        <f t="shared" si="17"/>
        <v>0</v>
      </c>
      <c r="BI32" s="328">
        <f t="shared" si="17"/>
        <v>0</v>
      </c>
      <c r="BJ32" s="328">
        <f t="shared" si="17"/>
        <v>0</v>
      </c>
      <c r="BK32" s="328">
        <f t="shared" si="17"/>
        <v>0</v>
      </c>
      <c r="BL32" s="328">
        <f t="shared" si="17"/>
        <v>0</v>
      </c>
      <c r="BM32" s="328">
        <f t="shared" si="17"/>
        <v>0</v>
      </c>
      <c r="BN32" s="328">
        <f t="shared" si="17"/>
        <v>0</v>
      </c>
      <c r="BO32" s="328">
        <f t="shared" si="17"/>
        <v>0</v>
      </c>
      <c r="BP32" s="328">
        <f t="shared" si="17"/>
        <v>0</v>
      </c>
      <c r="BQ32" s="329">
        <f t="shared" si="17"/>
        <v>0</v>
      </c>
    </row>
    <row r="33" spans="1:69" s="199" customFormat="1" ht="15" x14ac:dyDescent="0.25">
      <c r="A33" s="330" t="s">
        <v>135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1"/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AH33" s="331"/>
      <c r="AI33" s="331"/>
      <c r="AJ33" s="331"/>
      <c r="AK33" s="331"/>
      <c r="AL33" s="331"/>
      <c r="AM33" s="331"/>
      <c r="AN33" s="331"/>
      <c r="AO33" s="331"/>
      <c r="AP33" s="331"/>
      <c r="AQ33" s="331"/>
      <c r="AR33" s="331"/>
      <c r="AS33" s="331"/>
      <c r="AT33" s="331"/>
      <c r="AU33" s="331"/>
      <c r="AV33" s="331"/>
      <c r="AW33" s="331"/>
      <c r="AX33" s="331"/>
      <c r="AY33" s="331"/>
      <c r="AZ33" s="331"/>
      <c r="BA33" s="331"/>
      <c r="BB33" s="331"/>
      <c r="BC33" s="331"/>
      <c r="BD33" s="331"/>
      <c r="BE33" s="331"/>
      <c r="BF33" s="331"/>
      <c r="BG33" s="331"/>
      <c r="BH33" s="331"/>
      <c r="BI33" s="331"/>
      <c r="BJ33" s="331"/>
      <c r="BK33" s="331"/>
      <c r="BL33" s="331"/>
      <c r="BM33" s="331"/>
      <c r="BN33" s="331"/>
      <c r="BO33" s="331"/>
      <c r="BP33" s="331"/>
      <c r="BQ33" s="332"/>
    </row>
    <row r="34" spans="1:69" s="199" customFormat="1" ht="30" x14ac:dyDescent="0.25">
      <c r="A34" s="333" t="s">
        <v>136</v>
      </c>
      <c r="B34" s="334" t="s">
        <v>137</v>
      </c>
      <c r="C34" s="335"/>
      <c r="D34" s="335">
        <v>1</v>
      </c>
      <c r="E34" s="335"/>
      <c r="F34" s="336"/>
      <c r="G34" s="337">
        <v>3</v>
      </c>
      <c r="H34" s="234">
        <f>G34*30</f>
        <v>90</v>
      </c>
      <c r="I34" s="235">
        <f>SUM(J34:L34)</f>
        <v>24</v>
      </c>
      <c r="J34" s="236">
        <v>16</v>
      </c>
      <c r="K34" s="236"/>
      <c r="L34" s="237">
        <v>8</v>
      </c>
      <c r="M34" s="238">
        <f>H34-I34</f>
        <v>66</v>
      </c>
      <c r="N34" s="239">
        <v>1.5</v>
      </c>
      <c r="O34" s="240"/>
      <c r="P34" s="231"/>
      <c r="Q34" s="231"/>
      <c r="R34" s="338"/>
      <c r="S34" s="338"/>
      <c r="T34" s="242"/>
      <c r="U34" s="242"/>
      <c r="V34" s="339"/>
      <c r="W34" s="339"/>
      <c r="X34" s="339"/>
      <c r="Y34" s="340" t="str">
        <f>IF(ISERROR(SEARCH(Y$8,#REF!,1)),"-",IF(COUNTIF(#REF!,Y$8)=1,1,IF(ISERROR(SEARCH(CONCATENATE(Y$8,","),#REF!,1)),IF(ISERROR(SEARCH(CONCATENATE(",",Y$8),#REF!,1)),"-",1),1)))</f>
        <v>-</v>
      </c>
      <c r="Z34" s="340" t="str">
        <f>IF(ISERROR(SEARCH(Z$8,#REF!,1)),"-",IF(COUNTIF(#REF!,Z$8)=1,1,IF(ISERROR(SEARCH(CONCATENATE(Z$8,","),#REF!,1)),IF(ISERROR(SEARCH(CONCATENATE(",",Z$8),#REF!,1)),"-",1),1)))</f>
        <v>-</v>
      </c>
      <c r="AA34" s="340" t="str">
        <f>IF(ISERROR(SEARCH(AA$8,#REF!,1)),"-",IF(COUNTIF(#REF!,AA$8)=1,1,IF(ISERROR(SEARCH(CONCATENATE(AA$8,","),#REF!,1)),IF(ISERROR(SEARCH(CONCATENATE(",",AA$8),#REF!,1)),"-",1),1)))</f>
        <v>-</v>
      </c>
      <c r="AB34" s="340" t="str">
        <f>IF(ISERROR(SEARCH(AB$8,#REF!,1)),"-",IF(COUNTIF(#REF!,AB$8)=1,1,IF(ISERROR(SEARCH(CONCATENATE(AB$8,","),#REF!,1)),IF(ISERROR(SEARCH(CONCATENATE(",",AB$8),#REF!,1)),"-",1),1)))</f>
        <v>-</v>
      </c>
      <c r="AC34" s="340" t="str">
        <f>IF(ISERROR(SEARCH(AC$8,#REF!,1)),"-",IF(COUNTIF(#REF!,AC$8)=1,1,IF(ISERROR(SEARCH(CONCATENATE(AC$8,","),#REF!,1)),IF(ISERROR(SEARCH(CONCATENATE(",",AC$8),#REF!,1)),"-",1),1)))</f>
        <v>-</v>
      </c>
      <c r="AD34" s="340" t="str">
        <f>IF(ISERROR(SEARCH(AD$8,#REF!,1)),"-",IF(COUNTIF(#REF!,AD$8)=1,1,IF(ISERROR(SEARCH(CONCATENATE(AD$8,","),#REF!,1)),IF(ISERROR(SEARCH(CONCATENATE(",",AD$8),#REF!,1)),"-",1),1)))</f>
        <v>-</v>
      </c>
      <c r="AE34" s="340" t="str">
        <f>IF(ISERROR(SEARCH(AE$8,#REF!,1)),"-",IF(COUNTIF(#REF!,AE$8)=1,1,IF(ISERROR(SEARCH(CONCATENATE(AE$8,","),#REF!,1)),IF(ISERROR(SEARCH(CONCATENATE(",",AE$8),#REF!,1)),"-",1),1)))</f>
        <v>-</v>
      </c>
      <c r="AF34" s="340" t="str">
        <f>IF(ISERROR(SEARCH(AF$8,#REF!,1)),"-",IF(COUNTIF(#REF!,AF$8)=1,1,IF(ISERROR(SEARCH(CONCATENATE(AF$8,","),#REF!,1)),IF(ISERROR(SEARCH(CONCATENATE(",",AF$8),#REF!,1)),"-",1),1)))</f>
        <v>-</v>
      </c>
      <c r="AG34" s="340" t="str">
        <f>IF(ISERROR(SEARCH(AG$8,#REF!,1)),"-",IF(COUNTIF(#REF!,AG$8)=1,1,IF(ISERROR(SEARCH(CONCATENATE(AG$8,","),#REF!,1)),IF(ISERROR(SEARCH(CONCATENATE(",",AG$8),#REF!,1)),"-",1),1)))</f>
        <v>-</v>
      </c>
      <c r="AH34" s="339"/>
      <c r="AI34" s="340" t="str">
        <f>IF(ISERROR(SEARCH(AI$8,#REF!,1)),"-",IF(COUNTIF(#REF!,AI$8)=1,1,IF(ISERROR(SEARCH(CONCATENATE(AI$8,","),#REF!,1)),IF(ISERROR(SEARCH(CONCATENATE(",",AI$8),#REF!,1)),"-",1),1)))</f>
        <v>-</v>
      </c>
      <c r="AJ34" s="340" t="str">
        <f>IF(ISERROR(SEARCH(AJ$8,#REF!,1)),"-",IF(COUNTIF(#REF!,AJ$8)=1,1,IF(ISERROR(SEARCH(CONCATENATE(AJ$8,","),#REF!,1)),IF(ISERROR(SEARCH(CONCATENATE(",",AJ$8),#REF!,1)),"-",1),1)))</f>
        <v>-</v>
      </c>
      <c r="AK34" s="340" t="str">
        <f>IF(ISERROR(SEARCH(AK$8,#REF!,1)),"-",IF(COUNTIF(#REF!,AK$8)=1,1,IF(ISERROR(SEARCH(CONCATENATE(AK$8,","),#REF!,1)),IF(ISERROR(SEARCH(CONCATENATE(",",AK$8),#REF!,1)),"-",1),1)))</f>
        <v>-</v>
      </c>
      <c r="AL34" s="340" t="str">
        <f>IF(ISERROR(SEARCH(AL$8,#REF!,1)),"-",IF(COUNTIF(#REF!,AL$8)=1,1,IF(ISERROR(SEARCH(CONCATENATE(AL$8,","),#REF!,1)),IF(ISERROR(SEARCH(CONCATENATE(",",AL$8),#REF!,1)),"-",1),1)))</f>
        <v>-</v>
      </c>
      <c r="AM34" s="340" t="str">
        <f>IF(ISERROR(SEARCH(AM$8,#REF!,1)),"-",IF(COUNTIF(#REF!,AM$8)=1,1,IF(ISERROR(SEARCH(CONCATENATE(AM$8,","),#REF!,1)),IF(ISERROR(SEARCH(CONCATENATE(",",AM$8),#REF!,1)),"-",1),1)))</f>
        <v>-</v>
      </c>
      <c r="AN34" s="340" t="str">
        <f>IF(ISERROR(SEARCH(AN$8,#REF!,1)),"-",IF(COUNTIF(#REF!,AN$8)=1,1,IF(ISERROR(SEARCH(CONCATENATE(AN$8,","),#REF!,1)),IF(ISERROR(SEARCH(CONCATENATE(",",AN$8),#REF!,1)),"-",1),1)))</f>
        <v>-</v>
      </c>
      <c r="AO34" s="340" t="str">
        <f>IF(ISERROR(SEARCH(AO$8,#REF!,1)),"-",IF(COUNTIF(#REF!,AO$8)=1,1,IF(ISERROR(SEARCH(CONCATENATE(AO$8,","),#REF!,1)),IF(ISERROR(SEARCH(CONCATENATE(",",AO$8),#REF!,1)),"-",1),1)))</f>
        <v>-</v>
      </c>
      <c r="AP34" s="340" t="str">
        <f>IF(ISERROR(SEARCH(AP$8,#REF!,1)),"-",IF(COUNTIF(#REF!,AP$8)=1,1,IF(ISERROR(SEARCH(CONCATENATE(AP$8,","),#REF!,1)),IF(ISERROR(SEARCH(CONCATENATE(",",AP$8),#REF!,1)),"-",1),1)))</f>
        <v>-</v>
      </c>
      <c r="AQ34" s="340" t="str">
        <f>IF(ISERROR(SEARCH(AQ$8,#REF!,1)),"-",IF(COUNTIF(#REF!,AQ$8)=1,1,IF(ISERROR(SEARCH(CONCATENATE(AQ$8,","),#REF!,1)),IF(ISERROR(SEARCH(CONCATENATE(",",AQ$8),#REF!,1)),"-",1),1)))</f>
        <v>-</v>
      </c>
      <c r="AR34" s="339"/>
      <c r="AS34" s="340" t="str">
        <f>IF(ISERROR(SEARCH(AS$8,#REF!,1)),"-",IF(COUNTIF(#REF!,AS$8)=1,1,IF(ISERROR(SEARCH(CONCATENATE(AS$8,","),#REF!,1)),IF(ISERROR(SEARCH(CONCATENATE(",",AS$8),#REF!,1)),"-",1),1)))</f>
        <v>-</v>
      </c>
      <c r="AT34" s="340" t="str">
        <f>IF(ISERROR(SEARCH(AT$8,#REF!,1)),"-",IF(COUNTIF(#REF!,AT$8)=1,1,IF(ISERROR(SEARCH(CONCATENATE(AT$8,","),#REF!,1)),IF(ISERROR(SEARCH(CONCATENATE(",",AT$8),#REF!,1)),"-",1),1)))</f>
        <v>-</v>
      </c>
      <c r="AU34" s="340" t="str">
        <f>IF(ISERROR(SEARCH(AU$8,#REF!,1)),"-",IF(COUNTIF(#REF!,AU$8)=1,1,IF(ISERROR(SEARCH(CONCATENATE(AU$8,","),#REF!,1)),IF(ISERROR(SEARCH(CONCATENATE(",",AU$8),#REF!,1)),"-",1),1)))</f>
        <v>-</v>
      </c>
      <c r="AV34" s="340" t="str">
        <f>IF(ISERROR(SEARCH(AV$8,#REF!,1)),"-",IF(COUNTIF(#REF!,AV$8)=1,1,IF(ISERROR(SEARCH(CONCATENATE(AV$8,","),#REF!,1)),IF(ISERROR(SEARCH(CONCATENATE(",",AV$8),#REF!,1)),"-",1),1)))</f>
        <v>-</v>
      </c>
      <c r="AW34" s="340" t="str">
        <f>IF(ISERROR(SEARCH(AW$8,#REF!,1)),"-",IF(COUNTIF(#REF!,AW$8)=1,1,IF(ISERROR(SEARCH(CONCATENATE(AW$8,","),#REF!,1)),IF(ISERROR(SEARCH(CONCATENATE(",",AW$8),#REF!,1)),"-",1),1)))</f>
        <v>-</v>
      </c>
      <c r="AX34" s="340" t="str">
        <f>IF(ISERROR(SEARCH(AX$8,#REF!,1)),"-",IF(COUNTIF(#REF!,AX$8)=1,1,IF(ISERROR(SEARCH(CONCATENATE(AX$8,","),#REF!,1)),IF(ISERROR(SEARCH(CONCATENATE(",",AX$8),#REF!,1)),"-",1),1)))</f>
        <v>-</v>
      </c>
      <c r="AY34" s="340" t="str">
        <f>IF(ISERROR(SEARCH(AY$8,#REF!,1)),"-",IF(COUNTIF(#REF!,AY$8)=1,1,IF(ISERROR(SEARCH(CONCATENATE(AY$8,","),#REF!,1)),IF(ISERROR(SEARCH(CONCATENATE(",",AY$8),#REF!,1)),"-",1),1)))</f>
        <v>-</v>
      </c>
      <c r="AZ34" s="340" t="str">
        <f>IF(ISERROR(SEARCH(AZ$8,#REF!,1)),"-",IF(COUNTIF(#REF!,AZ$8)=1,1,IF(ISERROR(SEARCH(CONCATENATE(AZ$8,","),#REF!,1)),IF(ISERROR(SEARCH(CONCATENATE(",",AZ$8),#REF!,1)),"-",1),1)))</f>
        <v>-</v>
      </c>
      <c r="BA34" s="340" t="str">
        <f>IF(ISERROR(SEARCH(BA$8,#REF!,1)),"-",IF(COUNTIF(#REF!,BA$8)=1,1,IF(ISERROR(SEARCH(CONCATENATE(BA$8,","),#REF!,1)),IF(ISERROR(SEARCH(CONCATENATE(",",BA$8),#REF!,1)),"-",1),1)))</f>
        <v>-</v>
      </c>
      <c r="BB34" s="339"/>
      <c r="BC34" s="340" t="str">
        <f>IF(ISERROR(SEARCH(BC$8,#REF!,1)),"-",IF(COUNTIF(#REF!,BC$8)=1,1,IF(ISERROR(SEARCH(CONCATENATE(BC$8,","),#REF!,1)),IF(ISERROR(SEARCH(CONCATENATE(",",BC$8),#REF!,1)),"-",1),1)))</f>
        <v>-</v>
      </c>
      <c r="BD34" s="340" t="str">
        <f>IF(ISERROR(SEARCH(BD$8,#REF!,1)),"-",IF(COUNTIF(#REF!,BD$8)=1,1,IF(ISERROR(SEARCH(CONCATENATE(BD$8,","),#REF!,1)),IF(ISERROR(SEARCH(CONCATENATE(",",BD$8),#REF!,1)),"-",1),1)))</f>
        <v>-</v>
      </c>
      <c r="BE34" s="340" t="str">
        <f>IF(ISERROR(SEARCH(BE$8,#REF!,1)),"-",IF(COUNTIF(#REF!,BE$8)=1,1,IF(ISERROR(SEARCH(CONCATENATE(BE$8,","),#REF!,1)),IF(ISERROR(SEARCH(CONCATENATE(",",BE$8),#REF!,1)),"-",1),1)))</f>
        <v>-</v>
      </c>
      <c r="BF34" s="340" t="str">
        <f>IF(ISERROR(SEARCH(BF$8,#REF!,1)),"-",IF(COUNTIF(#REF!,BF$8)=1,1,IF(ISERROR(SEARCH(CONCATENATE(BF$8,","),#REF!,1)),IF(ISERROR(SEARCH(CONCATENATE(",",BF$8),#REF!,1)),"-",1),1)))</f>
        <v>-</v>
      </c>
      <c r="BG34" s="340" t="str">
        <f>IF(ISERROR(SEARCH(BG$8,#REF!,1)),"-",IF(COUNTIF(#REF!,BG$8)=1,1,IF(ISERROR(SEARCH(CONCATENATE(BG$8,","),#REF!,1)),IF(ISERROR(SEARCH(CONCATENATE(",",BG$8),#REF!,1)),"-",1),1)))</f>
        <v>-</v>
      </c>
      <c r="BH34" s="340" t="str">
        <f>IF(ISERROR(SEARCH(BH$8,#REF!,1)),"-",IF(COUNTIF(#REF!,BH$8)=1,1,IF(ISERROR(SEARCH(CONCATENATE(BH$8,","),#REF!,1)),IF(ISERROR(SEARCH(CONCATENATE(",",BH$8),#REF!,1)),"-",1),1)))</f>
        <v>-</v>
      </c>
      <c r="BI34" s="340" t="str">
        <f>IF(ISERROR(SEARCH(BI$8,#REF!,1)),"-",IF(COUNTIF(#REF!,BI$8)=1,1,IF(ISERROR(SEARCH(CONCATENATE(BI$8,","),#REF!,1)),IF(ISERROR(SEARCH(CONCATENATE(",",BI$8),#REF!,1)),"-",1),1)))</f>
        <v>-</v>
      </c>
      <c r="BJ34" s="340" t="str">
        <f>IF(ISERROR(SEARCH(BJ$8,#REF!,1)),"-",IF(COUNTIF(#REF!,BJ$8)=1,1,IF(ISERROR(SEARCH(CONCATENATE(BJ$8,","),#REF!,1)),IF(ISERROR(SEARCH(CONCATENATE(",",BJ$8),#REF!,1)),"-",1),1)))</f>
        <v>-</v>
      </c>
      <c r="BK34" s="340" t="str">
        <f>IF(ISERROR(SEARCH(BK$8,#REF!,1)),"-",IF(COUNTIF(#REF!,BK$8)=1,1,IF(ISERROR(SEARCH(CONCATENATE(BK$8,","),#REF!,1)),IF(ISERROR(SEARCH(CONCATENATE(",",BK$8),#REF!,1)),"-",1),1)))</f>
        <v>-</v>
      </c>
      <c r="BL34" s="339"/>
      <c r="BM34" s="340"/>
      <c r="BN34" s="340"/>
      <c r="BO34" s="340"/>
      <c r="BP34" s="340"/>
      <c r="BQ34" s="341"/>
    </row>
    <row r="35" spans="1:69" s="302" customFormat="1" ht="15" x14ac:dyDescent="0.25">
      <c r="A35" s="333" t="s">
        <v>138</v>
      </c>
      <c r="B35" s="334" t="s">
        <v>139</v>
      </c>
      <c r="C35" s="335"/>
      <c r="D35" s="335">
        <v>1</v>
      </c>
      <c r="E35" s="335"/>
      <c r="F35" s="336"/>
      <c r="G35" s="337">
        <v>3</v>
      </c>
      <c r="H35" s="234">
        <f>G35*30</f>
        <v>90</v>
      </c>
      <c r="I35" s="235">
        <f>SUM(J35:L35)</f>
        <v>24</v>
      </c>
      <c r="J35" s="236">
        <v>16</v>
      </c>
      <c r="K35" s="236"/>
      <c r="L35" s="237">
        <v>8</v>
      </c>
      <c r="M35" s="238">
        <f>H35-I35</f>
        <v>66</v>
      </c>
      <c r="N35" s="239">
        <v>1.5</v>
      </c>
      <c r="O35" s="240"/>
      <c r="P35" s="231"/>
      <c r="Q35" s="231"/>
      <c r="R35" s="338"/>
      <c r="S35" s="338"/>
      <c r="T35" s="242"/>
      <c r="U35" s="242"/>
      <c r="V35" s="339"/>
      <c r="W35" s="339"/>
      <c r="X35" s="339"/>
      <c r="Y35" s="340" t="str">
        <f>IF(ISERROR(SEARCH(Y$8,#REF!,1)),"-",IF(COUNTIF(#REF!,Y$8)=1,1,IF(ISERROR(SEARCH(CONCATENATE(Y$8,","),#REF!,1)),IF(ISERROR(SEARCH(CONCATENATE(",",Y$8),#REF!,1)),"-",1),1)))</f>
        <v>-</v>
      </c>
      <c r="Z35" s="340" t="str">
        <f>IF(ISERROR(SEARCH(Z$8,#REF!,1)),"-",IF(COUNTIF(#REF!,Z$8)=1,1,IF(ISERROR(SEARCH(CONCATENATE(Z$8,","),#REF!,1)),IF(ISERROR(SEARCH(CONCATENATE(",",Z$8),#REF!,1)),"-",1),1)))</f>
        <v>-</v>
      </c>
      <c r="AA35" s="340" t="str">
        <f>IF(ISERROR(SEARCH(AA$8,#REF!,1)),"-",IF(COUNTIF(#REF!,AA$8)=1,1,IF(ISERROR(SEARCH(CONCATENATE(AA$8,","),#REF!,1)),IF(ISERROR(SEARCH(CONCATENATE(",",AA$8),#REF!,1)),"-",1),1)))</f>
        <v>-</v>
      </c>
      <c r="AB35" s="340" t="str">
        <f>IF(ISERROR(SEARCH(AB$8,#REF!,1)),"-",IF(COUNTIF(#REF!,AB$8)=1,1,IF(ISERROR(SEARCH(CONCATENATE(AB$8,","),#REF!,1)),IF(ISERROR(SEARCH(CONCATENATE(",",AB$8),#REF!,1)),"-",1),1)))</f>
        <v>-</v>
      </c>
      <c r="AC35" s="340" t="str">
        <f>IF(ISERROR(SEARCH(AC$8,#REF!,1)),"-",IF(COUNTIF(#REF!,AC$8)=1,1,IF(ISERROR(SEARCH(CONCATENATE(AC$8,","),#REF!,1)),IF(ISERROR(SEARCH(CONCATENATE(",",AC$8),#REF!,1)),"-",1),1)))</f>
        <v>-</v>
      </c>
      <c r="AD35" s="340" t="str">
        <f>IF(ISERROR(SEARCH(AD$8,#REF!,1)),"-",IF(COUNTIF(#REF!,AD$8)=1,1,IF(ISERROR(SEARCH(CONCATENATE(AD$8,","),#REF!,1)),IF(ISERROR(SEARCH(CONCATENATE(",",AD$8),#REF!,1)),"-",1),1)))</f>
        <v>-</v>
      </c>
      <c r="AE35" s="340" t="str">
        <f>IF(ISERROR(SEARCH(AE$8,#REF!,1)),"-",IF(COUNTIF(#REF!,AE$8)=1,1,IF(ISERROR(SEARCH(CONCATENATE(AE$8,","),#REF!,1)),IF(ISERROR(SEARCH(CONCATENATE(",",AE$8),#REF!,1)),"-",1),1)))</f>
        <v>-</v>
      </c>
      <c r="AF35" s="340" t="str">
        <f>IF(ISERROR(SEARCH(AF$8,#REF!,1)),"-",IF(COUNTIF(#REF!,AF$8)=1,1,IF(ISERROR(SEARCH(CONCATENATE(AF$8,","),#REF!,1)),IF(ISERROR(SEARCH(CONCATENATE(",",AF$8),#REF!,1)),"-",1),1)))</f>
        <v>-</v>
      </c>
      <c r="AG35" s="340" t="str">
        <f>IF(ISERROR(SEARCH(AG$8,#REF!,1)),"-",IF(COUNTIF(#REF!,AG$8)=1,1,IF(ISERROR(SEARCH(CONCATENATE(AG$8,","),#REF!,1)),IF(ISERROR(SEARCH(CONCATENATE(",",AG$8),#REF!,1)),"-",1),1)))</f>
        <v>-</v>
      </c>
      <c r="AH35" s="339"/>
      <c r="AI35" s="340" t="str">
        <f>IF(ISERROR(SEARCH(AI$8,#REF!,1)),"-",IF(COUNTIF(#REF!,AI$8)=1,1,IF(ISERROR(SEARCH(CONCATENATE(AI$8,","),#REF!,1)),IF(ISERROR(SEARCH(CONCATENATE(",",AI$8),#REF!,1)),"-",1),1)))</f>
        <v>-</v>
      </c>
      <c r="AJ35" s="340" t="str">
        <f>IF(ISERROR(SEARCH(AJ$8,#REF!,1)),"-",IF(COUNTIF(#REF!,AJ$8)=1,1,IF(ISERROR(SEARCH(CONCATENATE(AJ$8,","),#REF!,1)),IF(ISERROR(SEARCH(CONCATENATE(",",AJ$8),#REF!,1)),"-",1),1)))</f>
        <v>-</v>
      </c>
      <c r="AK35" s="340" t="str">
        <f>IF(ISERROR(SEARCH(AK$8,#REF!,1)),"-",IF(COUNTIF(#REF!,AK$8)=1,1,IF(ISERROR(SEARCH(CONCATENATE(AK$8,","),#REF!,1)),IF(ISERROR(SEARCH(CONCATENATE(",",AK$8),#REF!,1)),"-",1),1)))</f>
        <v>-</v>
      </c>
      <c r="AL35" s="340" t="str">
        <f>IF(ISERROR(SEARCH(AL$8,#REF!,1)),"-",IF(COUNTIF(#REF!,AL$8)=1,1,IF(ISERROR(SEARCH(CONCATENATE(AL$8,","),#REF!,1)),IF(ISERROR(SEARCH(CONCATENATE(",",AL$8),#REF!,1)),"-",1),1)))</f>
        <v>-</v>
      </c>
      <c r="AM35" s="340" t="str">
        <f>IF(ISERROR(SEARCH(AM$8,#REF!,1)),"-",IF(COUNTIF(#REF!,AM$8)=1,1,IF(ISERROR(SEARCH(CONCATENATE(AM$8,","),#REF!,1)),IF(ISERROR(SEARCH(CONCATENATE(",",AM$8),#REF!,1)),"-",1),1)))</f>
        <v>-</v>
      </c>
      <c r="AN35" s="340" t="str">
        <f>IF(ISERROR(SEARCH(AN$8,#REF!,1)),"-",IF(COUNTIF(#REF!,AN$8)=1,1,IF(ISERROR(SEARCH(CONCATENATE(AN$8,","),#REF!,1)),IF(ISERROR(SEARCH(CONCATENATE(",",AN$8),#REF!,1)),"-",1),1)))</f>
        <v>-</v>
      </c>
      <c r="AO35" s="340" t="str">
        <f>IF(ISERROR(SEARCH(AO$8,#REF!,1)),"-",IF(COUNTIF(#REF!,AO$8)=1,1,IF(ISERROR(SEARCH(CONCATENATE(AO$8,","),#REF!,1)),IF(ISERROR(SEARCH(CONCATENATE(",",AO$8),#REF!,1)),"-",1),1)))</f>
        <v>-</v>
      </c>
      <c r="AP35" s="340" t="str">
        <f>IF(ISERROR(SEARCH(AP$8,#REF!,1)),"-",IF(COUNTIF(#REF!,AP$8)=1,1,IF(ISERROR(SEARCH(CONCATENATE(AP$8,","),#REF!,1)),IF(ISERROR(SEARCH(CONCATENATE(",",AP$8),#REF!,1)),"-",1),1)))</f>
        <v>-</v>
      </c>
      <c r="AQ35" s="340" t="str">
        <f>IF(ISERROR(SEARCH(AQ$8,#REF!,1)),"-",IF(COUNTIF(#REF!,AQ$8)=1,1,IF(ISERROR(SEARCH(CONCATENATE(AQ$8,","),#REF!,1)),IF(ISERROR(SEARCH(CONCATENATE(",",AQ$8),#REF!,1)),"-",1),1)))</f>
        <v>-</v>
      </c>
      <c r="AR35" s="339"/>
      <c r="AS35" s="340" t="str">
        <f>IF(ISERROR(SEARCH(AS$8,#REF!,1)),"-",IF(COUNTIF(#REF!,AS$8)=1,1,IF(ISERROR(SEARCH(CONCATENATE(AS$8,","),#REF!,1)),IF(ISERROR(SEARCH(CONCATENATE(",",AS$8),#REF!,1)),"-",1),1)))</f>
        <v>-</v>
      </c>
      <c r="AT35" s="340" t="str">
        <f>IF(ISERROR(SEARCH(AT$8,#REF!,1)),"-",IF(COUNTIF(#REF!,AT$8)=1,1,IF(ISERROR(SEARCH(CONCATENATE(AT$8,","),#REF!,1)),IF(ISERROR(SEARCH(CONCATENATE(",",AT$8),#REF!,1)),"-",1),1)))</f>
        <v>-</v>
      </c>
      <c r="AU35" s="340" t="str">
        <f>IF(ISERROR(SEARCH(AU$8,#REF!,1)),"-",IF(COUNTIF(#REF!,AU$8)=1,1,IF(ISERROR(SEARCH(CONCATENATE(AU$8,","),#REF!,1)),IF(ISERROR(SEARCH(CONCATENATE(",",AU$8),#REF!,1)),"-",1),1)))</f>
        <v>-</v>
      </c>
      <c r="AV35" s="340" t="str">
        <f>IF(ISERROR(SEARCH(AV$8,#REF!,1)),"-",IF(COUNTIF(#REF!,AV$8)=1,1,IF(ISERROR(SEARCH(CONCATENATE(AV$8,","),#REF!,1)),IF(ISERROR(SEARCH(CONCATENATE(",",AV$8),#REF!,1)),"-",1),1)))</f>
        <v>-</v>
      </c>
      <c r="AW35" s="340" t="str">
        <f>IF(ISERROR(SEARCH(AW$8,#REF!,1)),"-",IF(COUNTIF(#REF!,AW$8)=1,1,IF(ISERROR(SEARCH(CONCATENATE(AW$8,","),#REF!,1)),IF(ISERROR(SEARCH(CONCATENATE(",",AW$8),#REF!,1)),"-",1),1)))</f>
        <v>-</v>
      </c>
      <c r="AX35" s="340" t="str">
        <f>IF(ISERROR(SEARCH(AX$8,#REF!,1)),"-",IF(COUNTIF(#REF!,AX$8)=1,1,IF(ISERROR(SEARCH(CONCATENATE(AX$8,","),#REF!,1)),IF(ISERROR(SEARCH(CONCATENATE(",",AX$8),#REF!,1)),"-",1),1)))</f>
        <v>-</v>
      </c>
      <c r="AY35" s="340" t="str">
        <f>IF(ISERROR(SEARCH(AY$8,#REF!,1)),"-",IF(COUNTIF(#REF!,AY$8)=1,1,IF(ISERROR(SEARCH(CONCATENATE(AY$8,","),#REF!,1)),IF(ISERROR(SEARCH(CONCATENATE(",",AY$8),#REF!,1)),"-",1),1)))</f>
        <v>-</v>
      </c>
      <c r="AZ35" s="340" t="str">
        <f>IF(ISERROR(SEARCH(AZ$8,#REF!,1)),"-",IF(COUNTIF(#REF!,AZ$8)=1,1,IF(ISERROR(SEARCH(CONCATENATE(AZ$8,","),#REF!,1)),IF(ISERROR(SEARCH(CONCATENATE(",",AZ$8),#REF!,1)),"-",1),1)))</f>
        <v>-</v>
      </c>
      <c r="BA35" s="340" t="str">
        <f>IF(ISERROR(SEARCH(BA$8,#REF!,1)),"-",IF(COUNTIF(#REF!,BA$8)=1,1,IF(ISERROR(SEARCH(CONCATENATE(BA$8,","),#REF!,1)),IF(ISERROR(SEARCH(CONCATENATE(",",BA$8),#REF!,1)),"-",1),1)))</f>
        <v>-</v>
      </c>
      <c r="BB35" s="339"/>
      <c r="BC35" s="340" t="str">
        <f>IF(ISERROR(SEARCH(BC$8,#REF!,1)),"-",IF(COUNTIF(#REF!,BC$8)=1,1,IF(ISERROR(SEARCH(CONCATENATE(BC$8,","),#REF!,1)),IF(ISERROR(SEARCH(CONCATENATE(",",BC$8),#REF!,1)),"-",1),1)))</f>
        <v>-</v>
      </c>
      <c r="BD35" s="340" t="str">
        <f>IF(ISERROR(SEARCH(BD$8,#REF!,1)),"-",IF(COUNTIF(#REF!,BD$8)=1,1,IF(ISERROR(SEARCH(CONCATENATE(BD$8,","),#REF!,1)),IF(ISERROR(SEARCH(CONCATENATE(",",BD$8),#REF!,1)),"-",1),1)))</f>
        <v>-</v>
      </c>
      <c r="BE35" s="340" t="str">
        <f>IF(ISERROR(SEARCH(BE$8,#REF!,1)),"-",IF(COUNTIF(#REF!,BE$8)=1,1,IF(ISERROR(SEARCH(CONCATENATE(BE$8,","),#REF!,1)),IF(ISERROR(SEARCH(CONCATENATE(",",BE$8),#REF!,1)),"-",1),1)))</f>
        <v>-</v>
      </c>
      <c r="BF35" s="340" t="str">
        <f>IF(ISERROR(SEARCH(BF$8,#REF!,1)),"-",IF(COUNTIF(#REF!,BF$8)=1,1,IF(ISERROR(SEARCH(CONCATENATE(BF$8,","),#REF!,1)),IF(ISERROR(SEARCH(CONCATENATE(",",BF$8),#REF!,1)),"-",1),1)))</f>
        <v>-</v>
      </c>
      <c r="BG35" s="340" t="str">
        <f>IF(ISERROR(SEARCH(BG$8,#REF!,1)),"-",IF(COUNTIF(#REF!,BG$8)=1,1,IF(ISERROR(SEARCH(CONCATENATE(BG$8,","),#REF!,1)),IF(ISERROR(SEARCH(CONCATENATE(",",BG$8),#REF!,1)),"-",1),1)))</f>
        <v>-</v>
      </c>
      <c r="BH35" s="340" t="str">
        <f>IF(ISERROR(SEARCH(BH$8,#REF!,1)),"-",IF(COUNTIF(#REF!,BH$8)=1,1,IF(ISERROR(SEARCH(CONCATENATE(BH$8,","),#REF!,1)),IF(ISERROR(SEARCH(CONCATENATE(",",BH$8),#REF!,1)),"-",1),1)))</f>
        <v>-</v>
      </c>
      <c r="BI35" s="340" t="str">
        <f>IF(ISERROR(SEARCH(BI$8,#REF!,1)),"-",IF(COUNTIF(#REF!,BI$8)=1,1,IF(ISERROR(SEARCH(CONCATENATE(BI$8,","),#REF!,1)),IF(ISERROR(SEARCH(CONCATENATE(",",BI$8),#REF!,1)),"-",1),1)))</f>
        <v>-</v>
      </c>
      <c r="BJ35" s="340" t="str">
        <f>IF(ISERROR(SEARCH(BJ$8,#REF!,1)),"-",IF(COUNTIF(#REF!,BJ$8)=1,1,IF(ISERROR(SEARCH(CONCATENATE(BJ$8,","),#REF!,1)),IF(ISERROR(SEARCH(CONCATENATE(",",BJ$8),#REF!,1)),"-",1),1)))</f>
        <v>-</v>
      </c>
      <c r="BK35" s="340" t="str">
        <f>IF(ISERROR(SEARCH(BK$8,#REF!,1)),"-",IF(COUNTIF(#REF!,BK$8)=1,1,IF(ISERROR(SEARCH(CONCATENATE(BK$8,","),#REF!,1)),IF(ISERROR(SEARCH(CONCATENATE(",",BK$8),#REF!,1)),"-",1),1)))</f>
        <v>-</v>
      </c>
      <c r="BL35" s="339"/>
      <c r="BM35" s="340"/>
      <c r="BN35" s="340"/>
      <c r="BO35" s="340"/>
      <c r="BP35" s="340"/>
      <c r="BQ35" s="341"/>
    </row>
    <row r="36" spans="1:69" s="199" customFormat="1" ht="15" x14ac:dyDescent="0.25">
      <c r="A36" s="333" t="s">
        <v>140</v>
      </c>
      <c r="B36" s="334" t="s">
        <v>141</v>
      </c>
      <c r="C36" s="335">
        <v>1</v>
      </c>
      <c r="D36" s="335"/>
      <c r="E36" s="335"/>
      <c r="F36" s="336"/>
      <c r="G36" s="337">
        <v>4</v>
      </c>
      <c r="H36" s="234">
        <f>G36*30</f>
        <v>120</v>
      </c>
      <c r="I36" s="235">
        <f>SUM(J36:L36)</f>
        <v>32</v>
      </c>
      <c r="J36" s="236">
        <v>16</v>
      </c>
      <c r="K36" s="236"/>
      <c r="L36" s="237">
        <v>16</v>
      </c>
      <c r="M36" s="238">
        <f>H36-I36</f>
        <v>88</v>
      </c>
      <c r="N36" s="342">
        <v>2</v>
      </c>
      <c r="O36" s="240"/>
      <c r="P36" s="231"/>
      <c r="Q36" s="231"/>
      <c r="R36" s="338"/>
      <c r="S36" s="338"/>
      <c r="T36" s="242"/>
      <c r="U36" s="242"/>
      <c r="V36" s="339"/>
      <c r="W36" s="339"/>
      <c r="X36" s="339"/>
      <c r="Y36" s="340" t="str">
        <f>IF(ISERROR(SEARCH(Y$8,#REF!,1)),"-",IF(COUNTIF(#REF!,Y$8)=1,1,IF(ISERROR(SEARCH(CONCATENATE(Y$8,","),#REF!,1)),IF(ISERROR(SEARCH(CONCATENATE(",",Y$8),#REF!,1)),"-",1),1)))</f>
        <v>-</v>
      </c>
      <c r="Z36" s="340" t="str">
        <f>IF(ISERROR(SEARCH(Z$8,#REF!,1)),"-",IF(COUNTIF(#REF!,Z$8)=1,1,IF(ISERROR(SEARCH(CONCATENATE(Z$8,","),#REF!,1)),IF(ISERROR(SEARCH(CONCATENATE(",",Z$8),#REF!,1)),"-",1),1)))</f>
        <v>-</v>
      </c>
      <c r="AA36" s="340" t="str">
        <f>IF(ISERROR(SEARCH(AA$8,#REF!,1)),"-",IF(COUNTIF(#REF!,AA$8)=1,1,IF(ISERROR(SEARCH(CONCATENATE(AA$8,","),#REF!,1)),IF(ISERROR(SEARCH(CONCATENATE(",",AA$8),#REF!,1)),"-",1),1)))</f>
        <v>-</v>
      </c>
      <c r="AB36" s="340" t="str">
        <f>IF(ISERROR(SEARCH(AB$8,#REF!,1)),"-",IF(COUNTIF(#REF!,AB$8)=1,1,IF(ISERROR(SEARCH(CONCATENATE(AB$8,","),#REF!,1)),IF(ISERROR(SEARCH(CONCATENATE(",",AB$8),#REF!,1)),"-",1),1)))</f>
        <v>-</v>
      </c>
      <c r="AC36" s="340" t="str">
        <f>IF(ISERROR(SEARCH(AC$8,#REF!,1)),"-",IF(COUNTIF(#REF!,AC$8)=1,1,IF(ISERROR(SEARCH(CONCATENATE(AC$8,","),#REF!,1)),IF(ISERROR(SEARCH(CONCATENATE(",",AC$8),#REF!,1)),"-",1),1)))</f>
        <v>-</v>
      </c>
      <c r="AD36" s="340" t="str">
        <f>IF(ISERROR(SEARCH(AD$8,#REF!,1)),"-",IF(COUNTIF(#REF!,AD$8)=1,1,IF(ISERROR(SEARCH(CONCATENATE(AD$8,","),#REF!,1)),IF(ISERROR(SEARCH(CONCATENATE(",",AD$8),#REF!,1)),"-",1),1)))</f>
        <v>-</v>
      </c>
      <c r="AE36" s="340" t="str">
        <f>IF(ISERROR(SEARCH(AE$8,#REF!,1)),"-",IF(COUNTIF(#REF!,AE$8)=1,1,IF(ISERROR(SEARCH(CONCATENATE(AE$8,","),#REF!,1)),IF(ISERROR(SEARCH(CONCATENATE(",",AE$8),#REF!,1)),"-",1),1)))</f>
        <v>-</v>
      </c>
      <c r="AF36" s="340" t="str">
        <f>IF(ISERROR(SEARCH(AF$8,#REF!,1)),"-",IF(COUNTIF(#REF!,AF$8)=1,1,IF(ISERROR(SEARCH(CONCATENATE(AF$8,","),#REF!,1)),IF(ISERROR(SEARCH(CONCATENATE(",",AF$8),#REF!,1)),"-",1),1)))</f>
        <v>-</v>
      </c>
      <c r="AG36" s="340" t="str">
        <f>IF(ISERROR(SEARCH(AG$8,#REF!,1)),"-",IF(COUNTIF(#REF!,AG$8)=1,1,IF(ISERROR(SEARCH(CONCATENATE(AG$8,","),#REF!,1)),IF(ISERROR(SEARCH(CONCATENATE(",",AG$8),#REF!,1)),"-",1),1)))</f>
        <v>-</v>
      </c>
      <c r="AH36" s="339"/>
      <c r="AI36" s="340" t="str">
        <f>IF(ISERROR(SEARCH(AI$8,#REF!,1)),"-",IF(COUNTIF(#REF!,AI$8)=1,1,IF(ISERROR(SEARCH(CONCATENATE(AI$8,","),#REF!,1)),IF(ISERROR(SEARCH(CONCATENATE(",",AI$8),#REF!,1)),"-",1),1)))</f>
        <v>-</v>
      </c>
      <c r="AJ36" s="340" t="str">
        <f>IF(ISERROR(SEARCH(AJ$8,#REF!,1)),"-",IF(COUNTIF(#REF!,AJ$8)=1,1,IF(ISERROR(SEARCH(CONCATENATE(AJ$8,","),#REF!,1)),IF(ISERROR(SEARCH(CONCATENATE(",",AJ$8),#REF!,1)),"-",1),1)))</f>
        <v>-</v>
      </c>
      <c r="AK36" s="340" t="str">
        <f>IF(ISERROR(SEARCH(AK$8,#REF!,1)),"-",IF(COUNTIF(#REF!,AK$8)=1,1,IF(ISERROR(SEARCH(CONCATENATE(AK$8,","),#REF!,1)),IF(ISERROR(SEARCH(CONCATENATE(",",AK$8),#REF!,1)),"-",1),1)))</f>
        <v>-</v>
      </c>
      <c r="AL36" s="340" t="str">
        <f>IF(ISERROR(SEARCH(AL$8,#REF!,1)),"-",IF(COUNTIF(#REF!,AL$8)=1,1,IF(ISERROR(SEARCH(CONCATENATE(AL$8,","),#REF!,1)),IF(ISERROR(SEARCH(CONCATENATE(",",AL$8),#REF!,1)),"-",1),1)))</f>
        <v>-</v>
      </c>
      <c r="AM36" s="340" t="str">
        <f>IF(ISERROR(SEARCH(AM$8,#REF!,1)),"-",IF(COUNTIF(#REF!,AM$8)=1,1,IF(ISERROR(SEARCH(CONCATENATE(AM$8,","),#REF!,1)),IF(ISERROR(SEARCH(CONCATENATE(",",AM$8),#REF!,1)),"-",1),1)))</f>
        <v>-</v>
      </c>
      <c r="AN36" s="340" t="str">
        <f>IF(ISERROR(SEARCH(AN$8,#REF!,1)),"-",IF(COUNTIF(#REF!,AN$8)=1,1,IF(ISERROR(SEARCH(CONCATENATE(AN$8,","),#REF!,1)),IF(ISERROR(SEARCH(CONCATENATE(",",AN$8),#REF!,1)),"-",1),1)))</f>
        <v>-</v>
      </c>
      <c r="AO36" s="340" t="str">
        <f>IF(ISERROR(SEARCH(AO$8,#REF!,1)),"-",IF(COUNTIF(#REF!,AO$8)=1,1,IF(ISERROR(SEARCH(CONCATENATE(AO$8,","),#REF!,1)),IF(ISERROR(SEARCH(CONCATENATE(",",AO$8),#REF!,1)),"-",1),1)))</f>
        <v>-</v>
      </c>
      <c r="AP36" s="340" t="str">
        <f>IF(ISERROR(SEARCH(AP$8,#REF!,1)),"-",IF(COUNTIF(#REF!,AP$8)=1,1,IF(ISERROR(SEARCH(CONCATENATE(AP$8,","),#REF!,1)),IF(ISERROR(SEARCH(CONCATENATE(",",AP$8),#REF!,1)),"-",1),1)))</f>
        <v>-</v>
      </c>
      <c r="AQ36" s="340" t="str">
        <f>IF(ISERROR(SEARCH(AQ$8,#REF!,1)),"-",IF(COUNTIF(#REF!,AQ$8)=1,1,IF(ISERROR(SEARCH(CONCATENATE(AQ$8,","),#REF!,1)),IF(ISERROR(SEARCH(CONCATENATE(",",AQ$8),#REF!,1)),"-",1),1)))</f>
        <v>-</v>
      </c>
      <c r="AR36" s="339"/>
      <c r="AS36" s="340" t="str">
        <f>IF(ISERROR(SEARCH(AS$8,#REF!,1)),"-",IF(COUNTIF(#REF!,AS$8)=1,1,IF(ISERROR(SEARCH(CONCATENATE(AS$8,","),#REF!,1)),IF(ISERROR(SEARCH(CONCATENATE(",",AS$8),#REF!,1)),"-",1),1)))</f>
        <v>-</v>
      </c>
      <c r="AT36" s="340" t="str">
        <f>IF(ISERROR(SEARCH(AT$8,#REF!,1)),"-",IF(COUNTIF(#REF!,AT$8)=1,1,IF(ISERROR(SEARCH(CONCATENATE(AT$8,","),#REF!,1)),IF(ISERROR(SEARCH(CONCATENATE(",",AT$8),#REF!,1)),"-",1),1)))</f>
        <v>-</v>
      </c>
      <c r="AU36" s="340" t="str">
        <f>IF(ISERROR(SEARCH(AU$8,#REF!,1)),"-",IF(COUNTIF(#REF!,AU$8)=1,1,IF(ISERROR(SEARCH(CONCATENATE(AU$8,","),#REF!,1)),IF(ISERROR(SEARCH(CONCATENATE(",",AU$8),#REF!,1)),"-",1),1)))</f>
        <v>-</v>
      </c>
      <c r="AV36" s="340" t="str">
        <f>IF(ISERROR(SEARCH(AV$8,#REF!,1)),"-",IF(COUNTIF(#REF!,AV$8)=1,1,IF(ISERROR(SEARCH(CONCATENATE(AV$8,","),#REF!,1)),IF(ISERROR(SEARCH(CONCATENATE(",",AV$8),#REF!,1)),"-",1),1)))</f>
        <v>-</v>
      </c>
      <c r="AW36" s="340" t="str">
        <f>IF(ISERROR(SEARCH(AW$8,#REF!,1)),"-",IF(COUNTIF(#REF!,AW$8)=1,1,IF(ISERROR(SEARCH(CONCATENATE(AW$8,","),#REF!,1)),IF(ISERROR(SEARCH(CONCATENATE(",",AW$8),#REF!,1)),"-",1),1)))</f>
        <v>-</v>
      </c>
      <c r="AX36" s="340" t="str">
        <f>IF(ISERROR(SEARCH(AX$8,#REF!,1)),"-",IF(COUNTIF(#REF!,AX$8)=1,1,IF(ISERROR(SEARCH(CONCATENATE(AX$8,","),#REF!,1)),IF(ISERROR(SEARCH(CONCATENATE(",",AX$8),#REF!,1)),"-",1),1)))</f>
        <v>-</v>
      </c>
      <c r="AY36" s="340" t="str">
        <f>IF(ISERROR(SEARCH(AY$8,#REF!,1)),"-",IF(COUNTIF(#REF!,AY$8)=1,1,IF(ISERROR(SEARCH(CONCATENATE(AY$8,","),#REF!,1)),IF(ISERROR(SEARCH(CONCATENATE(",",AY$8),#REF!,1)),"-",1),1)))</f>
        <v>-</v>
      </c>
      <c r="AZ36" s="340" t="str">
        <f>IF(ISERROR(SEARCH(AZ$8,#REF!,1)),"-",IF(COUNTIF(#REF!,AZ$8)=1,1,IF(ISERROR(SEARCH(CONCATENATE(AZ$8,","),#REF!,1)),IF(ISERROR(SEARCH(CONCATENATE(",",AZ$8),#REF!,1)),"-",1),1)))</f>
        <v>-</v>
      </c>
      <c r="BA36" s="340" t="str">
        <f>IF(ISERROR(SEARCH(BA$8,#REF!,1)),"-",IF(COUNTIF(#REF!,BA$8)=1,1,IF(ISERROR(SEARCH(CONCATENATE(BA$8,","),#REF!,1)),IF(ISERROR(SEARCH(CONCATENATE(",",BA$8),#REF!,1)),"-",1),1)))</f>
        <v>-</v>
      </c>
      <c r="BB36" s="339"/>
      <c r="BC36" s="340" t="str">
        <f>IF(ISERROR(SEARCH(BC$8,#REF!,1)),"-",IF(COUNTIF(#REF!,BC$8)=1,1,IF(ISERROR(SEARCH(CONCATENATE(BC$8,","),#REF!,1)),IF(ISERROR(SEARCH(CONCATENATE(",",BC$8),#REF!,1)),"-",1),1)))</f>
        <v>-</v>
      </c>
      <c r="BD36" s="340" t="str">
        <f>IF(ISERROR(SEARCH(BD$8,#REF!,1)),"-",IF(COUNTIF(#REF!,BD$8)=1,1,IF(ISERROR(SEARCH(CONCATENATE(BD$8,","),#REF!,1)),IF(ISERROR(SEARCH(CONCATENATE(",",BD$8),#REF!,1)),"-",1),1)))</f>
        <v>-</v>
      </c>
      <c r="BE36" s="340" t="str">
        <f>IF(ISERROR(SEARCH(BE$8,#REF!,1)),"-",IF(COUNTIF(#REF!,BE$8)=1,1,IF(ISERROR(SEARCH(CONCATENATE(BE$8,","),#REF!,1)),IF(ISERROR(SEARCH(CONCATENATE(",",BE$8),#REF!,1)),"-",1),1)))</f>
        <v>-</v>
      </c>
      <c r="BF36" s="340" t="str">
        <f>IF(ISERROR(SEARCH(BF$8,#REF!,1)),"-",IF(COUNTIF(#REF!,BF$8)=1,1,IF(ISERROR(SEARCH(CONCATENATE(BF$8,","),#REF!,1)),IF(ISERROR(SEARCH(CONCATENATE(",",BF$8),#REF!,1)),"-",1),1)))</f>
        <v>-</v>
      </c>
      <c r="BG36" s="340" t="str">
        <f>IF(ISERROR(SEARCH(BG$8,#REF!,1)),"-",IF(COUNTIF(#REF!,BG$8)=1,1,IF(ISERROR(SEARCH(CONCATENATE(BG$8,","),#REF!,1)),IF(ISERROR(SEARCH(CONCATENATE(",",BG$8),#REF!,1)),"-",1),1)))</f>
        <v>-</v>
      </c>
      <c r="BH36" s="340" t="str">
        <f>IF(ISERROR(SEARCH(BH$8,#REF!,1)),"-",IF(COUNTIF(#REF!,BH$8)=1,1,IF(ISERROR(SEARCH(CONCATENATE(BH$8,","),#REF!,1)),IF(ISERROR(SEARCH(CONCATENATE(",",BH$8),#REF!,1)),"-",1),1)))</f>
        <v>-</v>
      </c>
      <c r="BI36" s="340" t="str">
        <f>IF(ISERROR(SEARCH(BI$8,#REF!,1)),"-",IF(COUNTIF(#REF!,BI$8)=1,1,IF(ISERROR(SEARCH(CONCATENATE(BI$8,","),#REF!,1)),IF(ISERROR(SEARCH(CONCATENATE(",",BI$8),#REF!,1)),"-",1),1)))</f>
        <v>-</v>
      </c>
      <c r="BJ36" s="340" t="str">
        <f>IF(ISERROR(SEARCH(BJ$8,#REF!,1)),"-",IF(COUNTIF(#REF!,BJ$8)=1,1,IF(ISERROR(SEARCH(CONCATENATE(BJ$8,","),#REF!,1)),IF(ISERROR(SEARCH(CONCATENATE(",",BJ$8),#REF!,1)),"-",1),1)))</f>
        <v>-</v>
      </c>
      <c r="BK36" s="340" t="str">
        <f>IF(ISERROR(SEARCH(BK$8,#REF!,1)),"-",IF(COUNTIF(#REF!,BK$8)=1,1,IF(ISERROR(SEARCH(CONCATENATE(BK$8,","),#REF!,1)),IF(ISERROR(SEARCH(CONCATENATE(",",BK$8),#REF!,1)),"-",1),1)))</f>
        <v>-</v>
      </c>
      <c r="BL36" s="339"/>
      <c r="BM36" s="340"/>
      <c r="BN36" s="340"/>
      <c r="BO36" s="340"/>
      <c r="BP36" s="340"/>
      <c r="BQ36" s="341"/>
    </row>
    <row r="37" spans="1:69" s="199" customFormat="1" ht="15" x14ac:dyDescent="0.25">
      <c r="A37" s="333" t="s">
        <v>142</v>
      </c>
      <c r="B37" s="243" t="s">
        <v>143</v>
      </c>
      <c r="C37" s="335"/>
      <c r="D37" s="335">
        <v>2</v>
      </c>
      <c r="E37" s="335"/>
      <c r="F37" s="336"/>
      <c r="G37" s="337">
        <v>3</v>
      </c>
      <c r="H37" s="234">
        <f>G37*30</f>
        <v>90</v>
      </c>
      <c r="I37" s="235">
        <f>SUM(J37:L37)</f>
        <v>24</v>
      </c>
      <c r="J37" s="236">
        <v>16</v>
      </c>
      <c r="K37" s="236"/>
      <c r="L37" s="237">
        <v>8</v>
      </c>
      <c r="M37" s="238">
        <f>H37-I37</f>
        <v>66</v>
      </c>
      <c r="N37" s="239"/>
      <c r="O37" s="240">
        <v>1.5</v>
      </c>
      <c r="P37" s="231"/>
      <c r="Q37" s="231"/>
      <c r="R37" s="338"/>
      <c r="S37" s="338"/>
      <c r="T37" s="242"/>
      <c r="U37" s="242"/>
      <c r="V37" s="339"/>
      <c r="W37" s="339"/>
      <c r="X37" s="339"/>
      <c r="Y37" s="340">
        <f t="shared" ref="Y37:AG37" si="18">SUM(Y23:Y36)</f>
        <v>0</v>
      </c>
      <c r="Z37" s="340">
        <f t="shared" si="18"/>
        <v>0</v>
      </c>
      <c r="AA37" s="340">
        <f t="shared" si="18"/>
        <v>0</v>
      </c>
      <c r="AB37" s="340">
        <f t="shared" si="18"/>
        <v>0</v>
      </c>
      <c r="AC37" s="340">
        <f t="shared" si="18"/>
        <v>0</v>
      </c>
      <c r="AD37" s="340">
        <f t="shared" si="18"/>
        <v>0</v>
      </c>
      <c r="AE37" s="340">
        <f t="shared" si="18"/>
        <v>2</v>
      </c>
      <c r="AF37" s="340">
        <f t="shared" si="18"/>
        <v>6</v>
      </c>
      <c r="AG37" s="340">
        <f t="shared" si="18"/>
        <v>0</v>
      </c>
      <c r="AH37" s="339"/>
      <c r="AI37" s="340">
        <f t="shared" ref="AI37:AQ37" si="19">SUM(AI23:AI36)</f>
        <v>0</v>
      </c>
      <c r="AJ37" s="340">
        <f t="shared" si="19"/>
        <v>0</v>
      </c>
      <c r="AK37" s="340">
        <f t="shared" si="19"/>
        <v>0</v>
      </c>
      <c r="AL37" s="340">
        <f t="shared" si="19"/>
        <v>0</v>
      </c>
      <c r="AM37" s="340">
        <f t="shared" si="19"/>
        <v>0</v>
      </c>
      <c r="AN37" s="340">
        <f t="shared" si="19"/>
        <v>0</v>
      </c>
      <c r="AO37" s="340">
        <f t="shared" si="19"/>
        <v>0</v>
      </c>
      <c r="AP37" s="340">
        <f t="shared" si="19"/>
        <v>2</v>
      </c>
      <c r="AQ37" s="340">
        <f t="shared" si="19"/>
        <v>0</v>
      </c>
      <c r="AR37" s="339"/>
      <c r="AS37" s="340">
        <f t="shared" ref="AS37:BA37" si="20">SUM(AS23:AS36)</f>
        <v>0</v>
      </c>
      <c r="AT37" s="340">
        <f t="shared" si="20"/>
        <v>0</v>
      </c>
      <c r="AU37" s="340">
        <f t="shared" si="20"/>
        <v>0</v>
      </c>
      <c r="AV37" s="340">
        <f t="shared" si="20"/>
        <v>0</v>
      </c>
      <c r="AW37" s="340">
        <f t="shared" si="20"/>
        <v>0</v>
      </c>
      <c r="AX37" s="340">
        <f t="shared" si="20"/>
        <v>0</v>
      </c>
      <c r="AY37" s="340">
        <f t="shared" si="20"/>
        <v>2</v>
      </c>
      <c r="AZ37" s="340">
        <f t="shared" si="20"/>
        <v>0</v>
      </c>
      <c r="BA37" s="340">
        <f t="shared" si="20"/>
        <v>0</v>
      </c>
      <c r="BB37" s="339"/>
      <c r="BC37" s="340">
        <f t="shared" ref="BC37:BK37" si="21">SUM(BC23:BC36)</f>
        <v>0</v>
      </c>
      <c r="BD37" s="340">
        <f t="shared" si="21"/>
        <v>0</v>
      </c>
      <c r="BE37" s="340">
        <f t="shared" si="21"/>
        <v>0</v>
      </c>
      <c r="BF37" s="340">
        <f t="shared" si="21"/>
        <v>0</v>
      </c>
      <c r="BG37" s="340">
        <f t="shared" si="21"/>
        <v>0</v>
      </c>
      <c r="BH37" s="340">
        <f t="shared" si="21"/>
        <v>0</v>
      </c>
      <c r="BI37" s="340">
        <f t="shared" si="21"/>
        <v>0</v>
      </c>
      <c r="BJ37" s="340">
        <f t="shared" si="21"/>
        <v>0</v>
      </c>
      <c r="BK37" s="340">
        <f t="shared" si="21"/>
        <v>0</v>
      </c>
      <c r="BL37" s="339"/>
      <c r="BM37" s="340">
        <f>SUM(BM23:BM36)</f>
        <v>0</v>
      </c>
      <c r="BN37" s="340">
        <f>SUM(BN23:BN36)</f>
        <v>0</v>
      </c>
      <c r="BO37" s="340">
        <f>SUM(BO23:BO36)</f>
        <v>0</v>
      </c>
      <c r="BP37" s="340">
        <f>SUM(BP23:BP36)</f>
        <v>0</v>
      </c>
      <c r="BQ37" s="341">
        <f>SUM(BQ23:BQ36)</f>
        <v>0</v>
      </c>
    </row>
    <row r="38" spans="1:69" s="199" customFormat="1" ht="30" x14ac:dyDescent="0.25">
      <c r="A38" s="333" t="s">
        <v>144</v>
      </c>
      <c r="B38" s="343" t="s">
        <v>145</v>
      </c>
      <c r="C38" s="335"/>
      <c r="D38" s="335">
        <v>2</v>
      </c>
      <c r="E38" s="335"/>
      <c r="F38" s="336"/>
      <c r="G38" s="337">
        <v>4</v>
      </c>
      <c r="H38" s="234">
        <f>G38*30</f>
        <v>120</v>
      </c>
      <c r="I38" s="235">
        <f>SUM(J38:L38)</f>
        <v>32</v>
      </c>
      <c r="J38" s="236">
        <v>16</v>
      </c>
      <c r="K38" s="236"/>
      <c r="L38" s="237">
        <v>16</v>
      </c>
      <c r="M38" s="238">
        <f>H38-I38</f>
        <v>88</v>
      </c>
      <c r="N38" s="239"/>
      <c r="O38" s="240">
        <v>2</v>
      </c>
      <c r="P38" s="231"/>
      <c r="Q38" s="231"/>
      <c r="R38" s="338"/>
      <c r="S38" s="338"/>
      <c r="T38" s="242"/>
      <c r="U38" s="242"/>
      <c r="V38" s="339"/>
      <c r="W38" s="339"/>
      <c r="X38" s="339"/>
      <c r="Y38" s="340" t="str">
        <f>IF(ISERROR(SEARCH(Y$8,#REF!,1)),"-",IF(COUNTIF(#REF!,Y$8)=1,1,IF(ISERROR(SEARCH(CONCATENATE(Y$8,","),#REF!,1)),IF(ISERROR(SEARCH(CONCATENATE(",",Y$8),#REF!,1)),"-",1),1)))</f>
        <v>-</v>
      </c>
      <c r="Z38" s="340" t="str">
        <f>IF(ISERROR(SEARCH(Z$8,#REF!,1)),"-",IF(COUNTIF(#REF!,Z$8)=1,1,IF(ISERROR(SEARCH(CONCATENATE(Z$8,","),#REF!,1)),IF(ISERROR(SEARCH(CONCATENATE(",",Z$8),#REF!,1)),"-",1),1)))</f>
        <v>-</v>
      </c>
      <c r="AA38" s="340" t="str">
        <f>IF(ISERROR(SEARCH(AA$8,#REF!,1)),"-",IF(COUNTIF(#REF!,AA$8)=1,1,IF(ISERROR(SEARCH(CONCATENATE(AA$8,","),#REF!,1)),IF(ISERROR(SEARCH(CONCATENATE(",",AA$8),#REF!,1)),"-",1),1)))</f>
        <v>-</v>
      </c>
      <c r="AB38" s="340" t="str">
        <f>IF(ISERROR(SEARCH(AB$8,#REF!,1)),"-",IF(COUNTIF(#REF!,AB$8)=1,1,IF(ISERROR(SEARCH(CONCATENATE(AB$8,","),#REF!,1)),IF(ISERROR(SEARCH(CONCATENATE(",",AB$8),#REF!,1)),"-",1),1)))</f>
        <v>-</v>
      </c>
      <c r="AC38" s="340" t="str">
        <f>IF(ISERROR(SEARCH(AC$8,#REF!,1)),"-",IF(COUNTIF(#REF!,AC$8)=1,1,IF(ISERROR(SEARCH(CONCATENATE(AC$8,","),#REF!,1)),IF(ISERROR(SEARCH(CONCATENATE(",",AC$8),#REF!,1)),"-",1),1)))</f>
        <v>-</v>
      </c>
      <c r="AD38" s="340" t="str">
        <f>IF(ISERROR(SEARCH(AD$8,#REF!,1)),"-",IF(COUNTIF(#REF!,AD$8)=1,1,IF(ISERROR(SEARCH(CONCATENATE(AD$8,","),#REF!,1)),IF(ISERROR(SEARCH(CONCATENATE(",",AD$8),#REF!,1)),"-",1),1)))</f>
        <v>-</v>
      </c>
      <c r="AE38" s="340" t="str">
        <f>IF(ISERROR(SEARCH(AE$8,#REF!,1)),"-",IF(COUNTIF(#REF!,AE$8)=1,1,IF(ISERROR(SEARCH(CONCATENATE(AE$8,","),#REF!,1)),IF(ISERROR(SEARCH(CONCATENATE(",",AE$8),#REF!,1)),"-",1),1)))</f>
        <v>-</v>
      </c>
      <c r="AF38" s="340" t="str">
        <f>IF(ISERROR(SEARCH(AF$8,#REF!,1)),"-",IF(COUNTIF(#REF!,AF$8)=1,1,IF(ISERROR(SEARCH(CONCATENATE(AF$8,","),#REF!,1)),IF(ISERROR(SEARCH(CONCATENATE(",",AF$8),#REF!,1)),"-",1),1)))</f>
        <v>-</v>
      </c>
      <c r="AG38" s="340" t="str">
        <f>IF(ISERROR(SEARCH(AG$8,#REF!,1)),"-",IF(COUNTIF(#REF!,AG$8)=1,1,IF(ISERROR(SEARCH(CONCATENATE(AG$8,","),#REF!,1)),IF(ISERROR(SEARCH(CONCATENATE(",",AG$8),#REF!,1)),"-",1),1)))</f>
        <v>-</v>
      </c>
      <c r="AH38" s="339"/>
      <c r="AI38" s="340" t="str">
        <f>IF(ISERROR(SEARCH(AI$8,#REF!,1)),"-",IF(COUNTIF(#REF!,AI$8)=1,1,IF(ISERROR(SEARCH(CONCATENATE(AI$8,","),#REF!,1)),IF(ISERROR(SEARCH(CONCATENATE(",",AI$8),#REF!,1)),"-",1),1)))</f>
        <v>-</v>
      </c>
      <c r="AJ38" s="340" t="str">
        <f>IF(ISERROR(SEARCH(AJ$8,#REF!,1)),"-",IF(COUNTIF(#REF!,AJ$8)=1,1,IF(ISERROR(SEARCH(CONCATENATE(AJ$8,","),#REF!,1)),IF(ISERROR(SEARCH(CONCATENATE(",",AJ$8),#REF!,1)),"-",1),1)))</f>
        <v>-</v>
      </c>
      <c r="AK38" s="340" t="str">
        <f>IF(ISERROR(SEARCH(AK$8,#REF!,1)),"-",IF(COUNTIF(#REF!,AK$8)=1,1,IF(ISERROR(SEARCH(CONCATENATE(AK$8,","),#REF!,1)),IF(ISERROR(SEARCH(CONCATENATE(",",AK$8),#REF!,1)),"-",1),1)))</f>
        <v>-</v>
      </c>
      <c r="AL38" s="340" t="str">
        <f>IF(ISERROR(SEARCH(AL$8,#REF!,1)),"-",IF(COUNTIF(#REF!,AL$8)=1,1,IF(ISERROR(SEARCH(CONCATENATE(AL$8,","),#REF!,1)),IF(ISERROR(SEARCH(CONCATENATE(",",AL$8),#REF!,1)),"-",1),1)))</f>
        <v>-</v>
      </c>
      <c r="AM38" s="340" t="str">
        <f>IF(ISERROR(SEARCH(AM$8,#REF!,1)),"-",IF(COUNTIF(#REF!,AM$8)=1,1,IF(ISERROR(SEARCH(CONCATENATE(AM$8,","),#REF!,1)),IF(ISERROR(SEARCH(CONCATENATE(",",AM$8),#REF!,1)),"-",1),1)))</f>
        <v>-</v>
      </c>
      <c r="AN38" s="340" t="str">
        <f>IF(ISERROR(SEARCH(AN$8,#REF!,1)),"-",IF(COUNTIF(#REF!,AN$8)=1,1,IF(ISERROR(SEARCH(CONCATENATE(AN$8,","),#REF!,1)),IF(ISERROR(SEARCH(CONCATENATE(",",AN$8),#REF!,1)),"-",1),1)))</f>
        <v>-</v>
      </c>
      <c r="AO38" s="340" t="str">
        <f>IF(ISERROR(SEARCH(AO$8,#REF!,1)),"-",IF(COUNTIF(#REF!,AO$8)=1,1,IF(ISERROR(SEARCH(CONCATENATE(AO$8,","),#REF!,1)),IF(ISERROR(SEARCH(CONCATENATE(",",AO$8),#REF!,1)),"-",1),1)))</f>
        <v>-</v>
      </c>
      <c r="AP38" s="340" t="str">
        <f>IF(ISERROR(SEARCH(AP$8,#REF!,1)),"-",IF(COUNTIF(#REF!,AP$8)=1,1,IF(ISERROR(SEARCH(CONCATENATE(AP$8,","),#REF!,1)),IF(ISERROR(SEARCH(CONCATENATE(",",AP$8),#REF!,1)),"-",1),1)))</f>
        <v>-</v>
      </c>
      <c r="AQ38" s="340" t="str">
        <f>IF(ISERROR(SEARCH(AQ$8,#REF!,1)),"-",IF(COUNTIF(#REF!,AQ$8)=1,1,IF(ISERROR(SEARCH(CONCATENATE(AQ$8,","),#REF!,1)),IF(ISERROR(SEARCH(CONCATENATE(",",AQ$8),#REF!,1)),"-",1),1)))</f>
        <v>-</v>
      </c>
      <c r="AR38" s="339"/>
      <c r="AS38" s="340" t="str">
        <f>IF(ISERROR(SEARCH(AS$8,#REF!,1)),"-",IF(COUNTIF(#REF!,AS$8)=1,1,IF(ISERROR(SEARCH(CONCATENATE(AS$8,","),#REF!,1)),IF(ISERROR(SEARCH(CONCATENATE(",",AS$8),#REF!,1)),"-",1),1)))</f>
        <v>-</v>
      </c>
      <c r="AT38" s="340" t="str">
        <f>IF(ISERROR(SEARCH(AT$8,#REF!,1)),"-",IF(COUNTIF(#REF!,AT$8)=1,1,IF(ISERROR(SEARCH(CONCATENATE(AT$8,","),#REF!,1)),IF(ISERROR(SEARCH(CONCATENATE(",",AT$8),#REF!,1)),"-",1),1)))</f>
        <v>-</v>
      </c>
      <c r="AU38" s="340" t="str">
        <f>IF(ISERROR(SEARCH(AU$8,#REF!,1)),"-",IF(COUNTIF(#REF!,AU$8)=1,1,IF(ISERROR(SEARCH(CONCATENATE(AU$8,","),#REF!,1)),IF(ISERROR(SEARCH(CONCATENATE(",",AU$8),#REF!,1)),"-",1),1)))</f>
        <v>-</v>
      </c>
      <c r="AV38" s="340" t="str">
        <f>IF(ISERROR(SEARCH(AV$8,#REF!,1)),"-",IF(COUNTIF(#REF!,AV$8)=1,1,IF(ISERROR(SEARCH(CONCATENATE(AV$8,","),#REF!,1)),IF(ISERROR(SEARCH(CONCATENATE(",",AV$8),#REF!,1)),"-",1),1)))</f>
        <v>-</v>
      </c>
      <c r="AW38" s="340" t="str">
        <f>IF(ISERROR(SEARCH(AW$8,#REF!,1)),"-",IF(COUNTIF(#REF!,AW$8)=1,1,IF(ISERROR(SEARCH(CONCATENATE(AW$8,","),#REF!,1)),IF(ISERROR(SEARCH(CONCATENATE(",",AW$8),#REF!,1)),"-",1),1)))</f>
        <v>-</v>
      </c>
      <c r="AX38" s="340" t="str">
        <f>IF(ISERROR(SEARCH(AX$8,#REF!,1)),"-",IF(COUNTIF(#REF!,AX$8)=1,1,IF(ISERROR(SEARCH(CONCATENATE(AX$8,","),#REF!,1)),IF(ISERROR(SEARCH(CONCATENATE(",",AX$8),#REF!,1)),"-",1),1)))</f>
        <v>-</v>
      </c>
      <c r="AY38" s="340" t="str">
        <f>IF(ISERROR(SEARCH(AY$8,#REF!,1)),"-",IF(COUNTIF(#REF!,AY$8)=1,1,IF(ISERROR(SEARCH(CONCATENATE(AY$8,","),#REF!,1)),IF(ISERROR(SEARCH(CONCATENATE(",",AY$8),#REF!,1)),"-",1),1)))</f>
        <v>-</v>
      </c>
      <c r="AZ38" s="340" t="str">
        <f>IF(ISERROR(SEARCH(AZ$8,#REF!,1)),"-",IF(COUNTIF(#REF!,AZ$8)=1,1,IF(ISERROR(SEARCH(CONCATENATE(AZ$8,","),#REF!,1)),IF(ISERROR(SEARCH(CONCATENATE(",",AZ$8),#REF!,1)),"-",1),1)))</f>
        <v>-</v>
      </c>
      <c r="BA38" s="340" t="str">
        <f>IF(ISERROR(SEARCH(BA$8,#REF!,1)),"-",IF(COUNTIF(#REF!,BA$8)=1,1,IF(ISERROR(SEARCH(CONCATENATE(BA$8,","),#REF!,1)),IF(ISERROR(SEARCH(CONCATENATE(",",BA$8),#REF!,1)),"-",1),1)))</f>
        <v>-</v>
      </c>
      <c r="BB38" s="339"/>
      <c r="BC38" s="340" t="str">
        <f>IF(ISERROR(SEARCH(BC$8,#REF!,1)),"-",IF(COUNTIF(#REF!,BC$8)=1,1,IF(ISERROR(SEARCH(CONCATENATE(BC$8,","),#REF!,1)),IF(ISERROR(SEARCH(CONCATENATE(",",BC$8),#REF!,1)),"-",1),1)))</f>
        <v>-</v>
      </c>
      <c r="BD38" s="340" t="str">
        <f>IF(ISERROR(SEARCH(BD$8,#REF!,1)),"-",IF(COUNTIF(#REF!,BD$8)=1,1,IF(ISERROR(SEARCH(CONCATENATE(BD$8,","),#REF!,1)),IF(ISERROR(SEARCH(CONCATENATE(",",BD$8),#REF!,1)),"-",1),1)))</f>
        <v>-</v>
      </c>
      <c r="BE38" s="340" t="str">
        <f>IF(ISERROR(SEARCH(BE$8,#REF!,1)),"-",IF(COUNTIF(#REF!,BE$8)=1,1,IF(ISERROR(SEARCH(CONCATENATE(BE$8,","),#REF!,1)),IF(ISERROR(SEARCH(CONCATENATE(",",BE$8),#REF!,1)),"-",1),1)))</f>
        <v>-</v>
      </c>
      <c r="BF38" s="340" t="str">
        <f>IF(ISERROR(SEARCH(BF$8,#REF!,1)),"-",IF(COUNTIF(#REF!,BF$8)=1,1,IF(ISERROR(SEARCH(CONCATENATE(BF$8,","),#REF!,1)),IF(ISERROR(SEARCH(CONCATENATE(",",BF$8),#REF!,1)),"-",1),1)))</f>
        <v>-</v>
      </c>
      <c r="BG38" s="340" t="str">
        <f>IF(ISERROR(SEARCH(BG$8,#REF!,1)),"-",IF(COUNTIF(#REF!,BG$8)=1,1,IF(ISERROR(SEARCH(CONCATENATE(BG$8,","),#REF!,1)),IF(ISERROR(SEARCH(CONCATENATE(",",BG$8),#REF!,1)),"-",1),1)))</f>
        <v>-</v>
      </c>
      <c r="BH38" s="340" t="str">
        <f>IF(ISERROR(SEARCH(BH$8,#REF!,1)),"-",IF(COUNTIF(#REF!,BH$8)=1,1,IF(ISERROR(SEARCH(CONCATENATE(BH$8,","),#REF!,1)),IF(ISERROR(SEARCH(CONCATENATE(",",BH$8),#REF!,1)),"-",1),1)))</f>
        <v>-</v>
      </c>
      <c r="BI38" s="340" t="str">
        <f>IF(ISERROR(SEARCH(BI$8,#REF!,1)),"-",IF(COUNTIF(#REF!,BI$8)=1,1,IF(ISERROR(SEARCH(CONCATENATE(BI$8,","),#REF!,1)),IF(ISERROR(SEARCH(CONCATENATE(",",BI$8),#REF!,1)),"-",1),1)))</f>
        <v>-</v>
      </c>
      <c r="BJ38" s="340" t="str">
        <f>IF(ISERROR(SEARCH(BJ$8,#REF!,1)),"-",IF(COUNTIF(#REF!,BJ$8)=1,1,IF(ISERROR(SEARCH(CONCATENATE(BJ$8,","),#REF!,1)),IF(ISERROR(SEARCH(CONCATENATE(",",BJ$8),#REF!,1)),"-",1),1)))</f>
        <v>-</v>
      </c>
      <c r="BK38" s="340" t="str">
        <f>IF(ISERROR(SEARCH(BK$8,#REF!,1)),"-",IF(COUNTIF(#REF!,BK$8)=1,1,IF(ISERROR(SEARCH(CONCATENATE(BK$8,","),#REF!,1)),IF(ISERROR(SEARCH(CONCATENATE(",",BK$8),#REF!,1)),"-",1),1)))</f>
        <v>-</v>
      </c>
      <c r="BL38" s="339"/>
      <c r="BM38" s="340"/>
      <c r="BN38" s="340"/>
      <c r="BO38" s="340"/>
      <c r="BP38" s="340"/>
      <c r="BQ38" s="341"/>
    </row>
    <row r="39" spans="1:69" s="199" customFormat="1" ht="13.5" customHeight="1" x14ac:dyDescent="0.25">
      <c r="A39" s="344"/>
      <c r="B39" s="245" t="s">
        <v>146</v>
      </c>
      <c r="C39" s="246">
        <v>1</v>
      </c>
      <c r="D39" s="246">
        <v>4</v>
      </c>
      <c r="E39" s="246"/>
      <c r="F39" s="247"/>
      <c r="G39" s="345">
        <f t="shared" ref="G39:BQ39" si="22">SUM(G34:G38)</f>
        <v>17</v>
      </c>
      <c r="H39" s="346">
        <f t="shared" si="22"/>
        <v>510</v>
      </c>
      <c r="I39" s="347">
        <f t="shared" si="22"/>
        <v>136</v>
      </c>
      <c r="J39" s="347">
        <f t="shared" si="22"/>
        <v>80</v>
      </c>
      <c r="K39" s="347">
        <f t="shared" si="22"/>
        <v>0</v>
      </c>
      <c r="L39" s="348">
        <f t="shared" si="22"/>
        <v>56</v>
      </c>
      <c r="M39" s="345">
        <f t="shared" si="22"/>
        <v>374</v>
      </c>
      <c r="N39" s="252">
        <f t="shared" si="22"/>
        <v>5</v>
      </c>
      <c r="O39" s="253">
        <f t="shared" si="22"/>
        <v>3.5</v>
      </c>
      <c r="P39" s="253">
        <f t="shared" si="22"/>
        <v>0</v>
      </c>
      <c r="Q39" s="253">
        <f t="shared" si="22"/>
        <v>0</v>
      </c>
      <c r="R39" s="347">
        <f t="shared" si="22"/>
        <v>0</v>
      </c>
      <c r="S39" s="347">
        <f t="shared" si="22"/>
        <v>0</v>
      </c>
      <c r="T39" s="347">
        <f t="shared" si="22"/>
        <v>0</v>
      </c>
      <c r="U39" s="347">
        <f t="shared" si="22"/>
        <v>0</v>
      </c>
      <c r="V39" s="347">
        <f t="shared" si="22"/>
        <v>0</v>
      </c>
      <c r="W39" s="347">
        <f t="shared" si="22"/>
        <v>0</v>
      </c>
      <c r="X39" s="347">
        <f t="shared" si="22"/>
        <v>0</v>
      </c>
      <c r="Y39" s="347">
        <f t="shared" si="22"/>
        <v>0</v>
      </c>
      <c r="Z39" s="347">
        <f t="shared" si="22"/>
        <v>0</v>
      </c>
      <c r="AA39" s="347">
        <f t="shared" si="22"/>
        <v>0</v>
      </c>
      <c r="AB39" s="347">
        <f t="shared" si="22"/>
        <v>0</v>
      </c>
      <c r="AC39" s="347">
        <f t="shared" si="22"/>
        <v>0</v>
      </c>
      <c r="AD39" s="347">
        <f t="shared" si="22"/>
        <v>0</v>
      </c>
      <c r="AE39" s="347">
        <f t="shared" si="22"/>
        <v>2</v>
      </c>
      <c r="AF39" s="347">
        <f t="shared" si="22"/>
        <v>6</v>
      </c>
      <c r="AG39" s="347">
        <f t="shared" si="22"/>
        <v>0</v>
      </c>
      <c r="AH39" s="347">
        <f t="shared" si="22"/>
        <v>0</v>
      </c>
      <c r="AI39" s="347">
        <f t="shared" si="22"/>
        <v>0</v>
      </c>
      <c r="AJ39" s="347">
        <f t="shared" si="22"/>
        <v>0</v>
      </c>
      <c r="AK39" s="347">
        <f t="shared" si="22"/>
        <v>0</v>
      </c>
      <c r="AL39" s="347">
        <f t="shared" si="22"/>
        <v>0</v>
      </c>
      <c r="AM39" s="347">
        <f t="shared" si="22"/>
        <v>0</v>
      </c>
      <c r="AN39" s="347">
        <f t="shared" si="22"/>
        <v>0</v>
      </c>
      <c r="AO39" s="347">
        <f t="shared" si="22"/>
        <v>0</v>
      </c>
      <c r="AP39" s="347">
        <f t="shared" si="22"/>
        <v>2</v>
      </c>
      <c r="AQ39" s="347">
        <f t="shared" si="22"/>
        <v>0</v>
      </c>
      <c r="AR39" s="347">
        <f t="shared" si="22"/>
        <v>0</v>
      </c>
      <c r="AS39" s="347">
        <f t="shared" si="22"/>
        <v>0</v>
      </c>
      <c r="AT39" s="347">
        <f t="shared" si="22"/>
        <v>0</v>
      </c>
      <c r="AU39" s="347">
        <f t="shared" si="22"/>
        <v>0</v>
      </c>
      <c r="AV39" s="347">
        <f t="shared" si="22"/>
        <v>0</v>
      </c>
      <c r="AW39" s="347">
        <f t="shared" si="22"/>
        <v>0</v>
      </c>
      <c r="AX39" s="347">
        <f t="shared" si="22"/>
        <v>0</v>
      </c>
      <c r="AY39" s="347">
        <f t="shared" si="22"/>
        <v>2</v>
      </c>
      <c r="AZ39" s="347">
        <f t="shared" si="22"/>
        <v>0</v>
      </c>
      <c r="BA39" s="347">
        <f t="shared" si="22"/>
        <v>0</v>
      </c>
      <c r="BB39" s="347">
        <f t="shared" si="22"/>
        <v>0</v>
      </c>
      <c r="BC39" s="347">
        <f t="shared" si="22"/>
        <v>0</v>
      </c>
      <c r="BD39" s="347">
        <f t="shared" si="22"/>
        <v>0</v>
      </c>
      <c r="BE39" s="347">
        <f t="shared" si="22"/>
        <v>0</v>
      </c>
      <c r="BF39" s="347">
        <f t="shared" si="22"/>
        <v>0</v>
      </c>
      <c r="BG39" s="347">
        <f t="shared" si="22"/>
        <v>0</v>
      </c>
      <c r="BH39" s="347">
        <f t="shared" si="22"/>
        <v>0</v>
      </c>
      <c r="BI39" s="347">
        <f t="shared" si="22"/>
        <v>0</v>
      </c>
      <c r="BJ39" s="347">
        <f t="shared" si="22"/>
        <v>0</v>
      </c>
      <c r="BK39" s="347">
        <f t="shared" si="22"/>
        <v>0</v>
      </c>
      <c r="BL39" s="347">
        <f t="shared" si="22"/>
        <v>0</v>
      </c>
      <c r="BM39" s="347">
        <f t="shared" si="22"/>
        <v>0</v>
      </c>
      <c r="BN39" s="347">
        <f t="shared" si="22"/>
        <v>0</v>
      </c>
      <c r="BO39" s="347">
        <f t="shared" si="22"/>
        <v>0</v>
      </c>
      <c r="BP39" s="347">
        <f t="shared" si="22"/>
        <v>0</v>
      </c>
      <c r="BQ39" s="349">
        <f t="shared" si="22"/>
        <v>0</v>
      </c>
    </row>
    <row r="40" spans="1:69" s="199" customFormat="1" ht="15.75" thickBot="1" x14ac:dyDescent="0.3">
      <c r="A40" s="350"/>
      <c r="B40" s="351" t="s">
        <v>147</v>
      </c>
      <c r="C40" s="351">
        <f>C39+C32</f>
        <v>5</v>
      </c>
      <c r="D40" s="351">
        <f>D39+D32</f>
        <v>5</v>
      </c>
      <c r="E40" s="351">
        <f>E39+E32</f>
        <v>1</v>
      </c>
      <c r="F40" s="352"/>
      <c r="G40" s="353">
        <f t="shared" ref="G40:Q40" si="23">SUM(G39+G32)</f>
        <v>66</v>
      </c>
      <c r="H40" s="354">
        <f t="shared" si="23"/>
        <v>1980</v>
      </c>
      <c r="I40" s="354">
        <f t="shared" si="23"/>
        <v>324</v>
      </c>
      <c r="J40" s="354">
        <f t="shared" si="23"/>
        <v>182</v>
      </c>
      <c r="K40" s="354">
        <f t="shared" si="23"/>
        <v>0</v>
      </c>
      <c r="L40" s="354">
        <f t="shared" si="23"/>
        <v>142</v>
      </c>
      <c r="M40" s="353">
        <f t="shared" si="23"/>
        <v>846</v>
      </c>
      <c r="N40" s="355">
        <f t="shared" si="23"/>
        <v>8.5</v>
      </c>
      <c r="O40" s="355">
        <f t="shared" si="23"/>
        <v>12</v>
      </c>
      <c r="P40" s="355">
        <f t="shared" si="23"/>
        <v>0</v>
      </c>
      <c r="Q40" s="355">
        <f t="shared" si="23"/>
        <v>0</v>
      </c>
      <c r="R40" s="356">
        <f>SUM(R39:R39)</f>
        <v>0</v>
      </c>
      <c r="S40" s="356">
        <f>SUM(S39:S39)</f>
        <v>0</v>
      </c>
      <c r="T40" s="356">
        <f>SUM(T39:T39)</f>
        <v>0</v>
      </c>
      <c r="U40" s="356">
        <f>SUM(U39:U39)</f>
        <v>0</v>
      </c>
      <c r="V40" s="357"/>
      <c r="W40" s="358"/>
      <c r="X40" s="358"/>
      <c r="Y40" s="359">
        <f t="shared" ref="Y40:AG40" si="24">SUM(Y39:Y39)</f>
        <v>0</v>
      </c>
      <c r="Z40" s="359">
        <f t="shared" si="24"/>
        <v>0</v>
      </c>
      <c r="AA40" s="359">
        <f t="shared" si="24"/>
        <v>0</v>
      </c>
      <c r="AB40" s="359">
        <f t="shared" si="24"/>
        <v>0</v>
      </c>
      <c r="AC40" s="359">
        <f t="shared" si="24"/>
        <v>0</v>
      </c>
      <c r="AD40" s="359">
        <f t="shared" si="24"/>
        <v>0</v>
      </c>
      <c r="AE40" s="359">
        <f t="shared" si="24"/>
        <v>2</v>
      </c>
      <c r="AF40" s="359">
        <f t="shared" si="24"/>
        <v>6</v>
      </c>
      <c r="AG40" s="359">
        <f t="shared" si="24"/>
        <v>0</v>
      </c>
      <c r="AH40" s="358"/>
      <c r="AI40" s="359">
        <f t="shared" ref="AI40:AQ40" si="25">SUM(AI39:AI39)</f>
        <v>0</v>
      </c>
      <c r="AJ40" s="359">
        <f t="shared" si="25"/>
        <v>0</v>
      </c>
      <c r="AK40" s="359">
        <f t="shared" si="25"/>
        <v>0</v>
      </c>
      <c r="AL40" s="359">
        <f t="shared" si="25"/>
        <v>0</v>
      </c>
      <c r="AM40" s="359">
        <f t="shared" si="25"/>
        <v>0</v>
      </c>
      <c r="AN40" s="359">
        <f t="shared" si="25"/>
        <v>0</v>
      </c>
      <c r="AO40" s="359">
        <f t="shared" si="25"/>
        <v>0</v>
      </c>
      <c r="AP40" s="359">
        <f t="shared" si="25"/>
        <v>2</v>
      </c>
      <c r="AQ40" s="359">
        <f t="shared" si="25"/>
        <v>0</v>
      </c>
      <c r="AR40" s="358"/>
      <c r="AS40" s="359">
        <f t="shared" ref="AS40:BA40" si="26">SUM(AS39:AS39)</f>
        <v>0</v>
      </c>
      <c r="AT40" s="359">
        <f t="shared" si="26"/>
        <v>0</v>
      </c>
      <c r="AU40" s="359">
        <f t="shared" si="26"/>
        <v>0</v>
      </c>
      <c r="AV40" s="359">
        <f t="shared" si="26"/>
        <v>0</v>
      </c>
      <c r="AW40" s="359">
        <f t="shared" si="26"/>
        <v>0</v>
      </c>
      <c r="AX40" s="359">
        <f t="shared" si="26"/>
        <v>0</v>
      </c>
      <c r="AY40" s="359">
        <f t="shared" si="26"/>
        <v>2</v>
      </c>
      <c r="AZ40" s="359">
        <f t="shared" si="26"/>
        <v>0</v>
      </c>
      <c r="BA40" s="359">
        <f t="shared" si="26"/>
        <v>0</v>
      </c>
      <c r="BB40" s="358"/>
      <c r="BC40" s="359">
        <f t="shared" ref="BC40:BK40" si="27">SUM(BC39:BC39)</f>
        <v>0</v>
      </c>
      <c r="BD40" s="359">
        <f t="shared" si="27"/>
        <v>0</v>
      </c>
      <c r="BE40" s="359">
        <f t="shared" si="27"/>
        <v>0</v>
      </c>
      <c r="BF40" s="359">
        <f t="shared" si="27"/>
        <v>0</v>
      </c>
      <c r="BG40" s="359">
        <f t="shared" si="27"/>
        <v>0</v>
      </c>
      <c r="BH40" s="359">
        <f t="shared" si="27"/>
        <v>0</v>
      </c>
      <c r="BI40" s="359">
        <f t="shared" si="27"/>
        <v>0</v>
      </c>
      <c r="BJ40" s="359">
        <f t="shared" si="27"/>
        <v>0</v>
      </c>
      <c r="BK40" s="359">
        <f t="shared" si="27"/>
        <v>0</v>
      </c>
      <c r="BL40" s="358"/>
      <c r="BM40" s="359">
        <f>SUM(BM39:BM39)</f>
        <v>0</v>
      </c>
      <c r="BN40" s="359">
        <f>SUM(BN39:BN39)</f>
        <v>0</v>
      </c>
      <c r="BO40" s="359">
        <f>SUM(BO39:BO39)</f>
        <v>0</v>
      </c>
      <c r="BP40" s="359">
        <f>SUM(BP39:BP39)</f>
        <v>0</v>
      </c>
      <c r="BQ40" s="360">
        <f>SUM(BQ39:BQ39)</f>
        <v>0</v>
      </c>
    </row>
    <row r="41" spans="1:69" s="199" customFormat="1" ht="22.5" customHeight="1" thickBot="1" x14ac:dyDescent="0.3">
      <c r="B41" s="361"/>
      <c r="C41" s="362" t="s">
        <v>148</v>
      </c>
      <c r="D41" s="363"/>
      <c r="E41" s="363"/>
      <c r="F41" s="363"/>
      <c r="G41" s="363"/>
      <c r="H41" s="363"/>
      <c r="I41" s="363"/>
      <c r="J41" s="363"/>
      <c r="K41" s="363"/>
      <c r="L41" s="363"/>
      <c r="M41" s="363"/>
      <c r="N41" s="363"/>
      <c r="O41" s="363"/>
      <c r="P41" s="363"/>
      <c r="Q41" s="363"/>
      <c r="R41" s="363"/>
      <c r="S41" s="363"/>
      <c r="T41" s="363"/>
      <c r="U41" s="364"/>
      <c r="V41" s="300"/>
      <c r="W41" s="301"/>
      <c r="Y41" s="365" t="str">
        <f>IF(ISERROR(SEARCH(Y$8,#REF!,1)),"-",IF(COUNTIF(#REF!,Y$8)=1,1,IF(ISERROR(SEARCH(CONCATENATE(Y$8,","),#REF!,1)),IF(ISERROR(SEARCH(CONCATENATE(",",Y$8),#REF!,1)),"-",1),1)))</f>
        <v>-</v>
      </c>
      <c r="Z41" s="365" t="str">
        <f>IF(ISERROR(SEARCH(Z$8,#REF!,1)),"-",IF(COUNTIF(#REF!,Z$8)=1,1,IF(ISERROR(SEARCH(CONCATENATE(Z$8,","),#REF!,1)),IF(ISERROR(SEARCH(CONCATENATE(",",Z$8),#REF!,1)),"-",1),1)))</f>
        <v>-</v>
      </c>
      <c r="AA41" s="365" t="str">
        <f>IF(ISERROR(SEARCH(AA$8,#REF!,1)),"-",IF(COUNTIF(#REF!,AA$8)=1,1,IF(ISERROR(SEARCH(CONCATENATE(AA$8,","),#REF!,1)),IF(ISERROR(SEARCH(CONCATENATE(",",AA$8),#REF!,1)),"-",1),1)))</f>
        <v>-</v>
      </c>
      <c r="AB41" s="365" t="str">
        <f>IF(ISERROR(SEARCH(AB$8,#REF!,1)),"-",IF(COUNTIF(#REF!,AB$8)=1,1,IF(ISERROR(SEARCH(CONCATENATE(AB$8,","),#REF!,1)),IF(ISERROR(SEARCH(CONCATENATE(",",AB$8),#REF!,1)),"-",1),1)))</f>
        <v>-</v>
      </c>
      <c r="AC41" s="365" t="str">
        <f>IF(ISERROR(SEARCH(AC$8,#REF!,1)),"-",IF(COUNTIF(#REF!,AC$8)=1,1,IF(ISERROR(SEARCH(CONCATENATE(AC$8,","),#REF!,1)),IF(ISERROR(SEARCH(CONCATENATE(",",AC$8),#REF!,1)),"-",1),1)))</f>
        <v>-</v>
      </c>
      <c r="AD41" s="365" t="str">
        <f>IF(ISERROR(SEARCH(AD$8,#REF!,1)),"-",IF(COUNTIF(#REF!,AD$8)=1,1,IF(ISERROR(SEARCH(CONCATENATE(AD$8,","),#REF!,1)),IF(ISERROR(SEARCH(CONCATENATE(",",AD$8),#REF!,1)),"-",1),1)))</f>
        <v>-</v>
      </c>
      <c r="AE41" s="365" t="str">
        <f>IF(ISERROR(SEARCH(AE$8,#REF!,1)),"-",IF(COUNTIF(#REF!,AE$8)=1,1,IF(ISERROR(SEARCH(CONCATENATE(AE$8,","),#REF!,1)),IF(ISERROR(SEARCH(CONCATENATE(",",AE$8),#REF!,1)),"-",1),1)))</f>
        <v>-</v>
      </c>
      <c r="AF41" s="365" t="str">
        <f>IF(ISERROR(SEARCH(AF$8,#REF!,1)),"-",IF(COUNTIF(#REF!,AF$8)=1,1,IF(ISERROR(SEARCH(CONCATENATE(AF$8,","),#REF!,1)),IF(ISERROR(SEARCH(CONCATENATE(",",AF$8),#REF!,1)),"-",1),1)))</f>
        <v>-</v>
      </c>
      <c r="AG41" s="365" t="str">
        <f>IF(ISERROR(SEARCH(AG$8,#REF!,1)),"-",IF(COUNTIF(#REF!,AG$8)=1,1,IF(ISERROR(SEARCH(CONCATENATE(AG$8,","),#REF!,1)),IF(ISERROR(SEARCH(CONCATENATE(",",AG$8),#REF!,1)),"-",1),1)))</f>
        <v>-</v>
      </c>
      <c r="AH41" s="366"/>
      <c r="AI41" s="365" t="str">
        <f>IF(ISERROR(SEARCH(AI$8,#REF!,1)),"-",IF(COUNTIF(#REF!,AI$8)=1,1,IF(ISERROR(SEARCH(CONCATENATE(AI$8,","),#REF!,1)),IF(ISERROR(SEARCH(CONCATENATE(",",AI$8),#REF!,1)),"-",1),1)))</f>
        <v>-</v>
      </c>
      <c r="AJ41" s="365" t="str">
        <f>IF(ISERROR(SEARCH(AJ$8,#REF!,1)),"-",IF(COUNTIF(#REF!,AJ$8)=1,1,IF(ISERROR(SEARCH(CONCATENATE(AJ$8,","),#REF!,1)),IF(ISERROR(SEARCH(CONCATENATE(",",AJ$8),#REF!,1)),"-",1),1)))</f>
        <v>-</v>
      </c>
      <c r="AK41" s="365" t="str">
        <f>IF(ISERROR(SEARCH(AK$8,#REF!,1)),"-",IF(COUNTIF(#REF!,AK$8)=1,1,IF(ISERROR(SEARCH(CONCATENATE(AK$8,","),#REF!,1)),IF(ISERROR(SEARCH(CONCATENATE(",",AK$8),#REF!,1)),"-",1),1)))</f>
        <v>-</v>
      </c>
      <c r="AL41" s="365" t="str">
        <f>IF(ISERROR(SEARCH(AL$8,#REF!,1)),"-",IF(COUNTIF(#REF!,AL$8)=1,1,IF(ISERROR(SEARCH(CONCATENATE(AL$8,","),#REF!,1)),IF(ISERROR(SEARCH(CONCATENATE(",",AL$8),#REF!,1)),"-",1),1)))</f>
        <v>-</v>
      </c>
      <c r="AM41" s="365" t="str">
        <f>IF(ISERROR(SEARCH(AM$8,#REF!,1)),"-",IF(COUNTIF(#REF!,AM$8)=1,1,IF(ISERROR(SEARCH(CONCATENATE(AM$8,","),#REF!,1)),IF(ISERROR(SEARCH(CONCATENATE(",",AM$8),#REF!,1)),"-",1),1)))</f>
        <v>-</v>
      </c>
      <c r="AN41" s="365" t="str">
        <f>IF(ISERROR(SEARCH(AN$8,#REF!,1)),"-",IF(COUNTIF(#REF!,AN$8)=1,1,IF(ISERROR(SEARCH(CONCATENATE(AN$8,","),#REF!,1)),IF(ISERROR(SEARCH(CONCATENATE(",",AN$8),#REF!,1)),"-",1),1)))</f>
        <v>-</v>
      </c>
      <c r="AO41" s="365" t="str">
        <f>IF(ISERROR(SEARCH(AO$8,#REF!,1)),"-",IF(COUNTIF(#REF!,AO$8)=1,1,IF(ISERROR(SEARCH(CONCATENATE(AO$8,","),#REF!,1)),IF(ISERROR(SEARCH(CONCATENATE(",",AO$8),#REF!,1)),"-",1),1)))</f>
        <v>-</v>
      </c>
      <c r="AP41" s="365" t="str">
        <f>IF(ISERROR(SEARCH(AP$8,#REF!,1)),"-",IF(COUNTIF(#REF!,AP$8)=1,1,IF(ISERROR(SEARCH(CONCATENATE(AP$8,","),#REF!,1)),IF(ISERROR(SEARCH(CONCATENATE(",",AP$8),#REF!,1)),"-",1),1)))</f>
        <v>-</v>
      </c>
      <c r="AQ41" s="365" t="str">
        <f>IF(ISERROR(SEARCH(AQ$8,#REF!,1)),"-",IF(COUNTIF(#REF!,AQ$8)=1,1,IF(ISERROR(SEARCH(CONCATENATE(AQ$8,","),#REF!,1)),IF(ISERROR(SEARCH(CONCATENATE(",",AQ$8),#REF!,1)),"-",1),1)))</f>
        <v>-</v>
      </c>
      <c r="AR41" s="366"/>
      <c r="AS41" s="365" t="str">
        <f>IF(ISERROR(SEARCH(AS$8,#REF!,1)),"-",IF(COUNTIF(#REF!,AS$8)=1,1,IF(ISERROR(SEARCH(CONCATENATE(AS$8,","),#REF!,1)),IF(ISERROR(SEARCH(CONCATENATE(",",AS$8),#REF!,1)),"-",1),1)))</f>
        <v>-</v>
      </c>
      <c r="AT41" s="365" t="str">
        <f>IF(ISERROR(SEARCH(AT$8,#REF!,1)),"-",IF(COUNTIF(#REF!,AT$8)=1,1,IF(ISERROR(SEARCH(CONCATENATE(AT$8,","),#REF!,1)),IF(ISERROR(SEARCH(CONCATENATE(",",AT$8),#REF!,1)),"-",1),1)))</f>
        <v>-</v>
      </c>
      <c r="AU41" s="365" t="str">
        <f>IF(ISERROR(SEARCH(AU$8,#REF!,1)),"-",IF(COUNTIF(#REF!,AU$8)=1,1,IF(ISERROR(SEARCH(CONCATENATE(AU$8,","),#REF!,1)),IF(ISERROR(SEARCH(CONCATENATE(",",AU$8),#REF!,1)),"-",1),1)))</f>
        <v>-</v>
      </c>
      <c r="AV41" s="365" t="str">
        <f>IF(ISERROR(SEARCH(AV$8,#REF!,1)),"-",IF(COUNTIF(#REF!,AV$8)=1,1,IF(ISERROR(SEARCH(CONCATENATE(AV$8,","),#REF!,1)),IF(ISERROR(SEARCH(CONCATENATE(",",AV$8),#REF!,1)),"-",1),1)))</f>
        <v>-</v>
      </c>
      <c r="AW41" s="365" t="str">
        <f>IF(ISERROR(SEARCH(AW$8,#REF!,1)),"-",IF(COUNTIF(#REF!,AW$8)=1,1,IF(ISERROR(SEARCH(CONCATENATE(AW$8,","),#REF!,1)),IF(ISERROR(SEARCH(CONCATENATE(",",AW$8),#REF!,1)),"-",1),1)))</f>
        <v>-</v>
      </c>
      <c r="AX41" s="365" t="str">
        <f>IF(ISERROR(SEARCH(AX$8,#REF!,1)),"-",IF(COUNTIF(#REF!,AX$8)=1,1,IF(ISERROR(SEARCH(CONCATENATE(AX$8,","),#REF!,1)),IF(ISERROR(SEARCH(CONCATENATE(",",AX$8),#REF!,1)),"-",1),1)))</f>
        <v>-</v>
      </c>
      <c r="AY41" s="365" t="str">
        <f>IF(ISERROR(SEARCH(AY$8,#REF!,1)),"-",IF(COUNTIF(#REF!,AY$8)=1,1,IF(ISERROR(SEARCH(CONCATENATE(AY$8,","),#REF!,1)),IF(ISERROR(SEARCH(CONCATENATE(",",AY$8),#REF!,1)),"-",1),1)))</f>
        <v>-</v>
      </c>
      <c r="AZ41" s="365" t="str">
        <f>IF(ISERROR(SEARCH(AZ$8,#REF!,1)),"-",IF(COUNTIF(#REF!,AZ$8)=1,1,IF(ISERROR(SEARCH(CONCATENATE(AZ$8,","),#REF!,1)),IF(ISERROR(SEARCH(CONCATENATE(",",AZ$8),#REF!,1)),"-",1),1)))</f>
        <v>-</v>
      </c>
      <c r="BA41" s="365" t="str">
        <f>IF(ISERROR(SEARCH(BA$8,#REF!,1)),"-",IF(COUNTIF(#REF!,BA$8)=1,1,IF(ISERROR(SEARCH(CONCATENATE(BA$8,","),#REF!,1)),IF(ISERROR(SEARCH(CONCATENATE(",",BA$8),#REF!,1)),"-",1),1)))</f>
        <v>-</v>
      </c>
      <c r="BB41" s="366"/>
      <c r="BC41" s="365" t="str">
        <f>IF(ISERROR(SEARCH(BC$8,#REF!,1)),"-",IF(COUNTIF(#REF!,BC$8)=1,1,IF(ISERROR(SEARCH(CONCATENATE(BC$8,","),#REF!,1)),IF(ISERROR(SEARCH(CONCATENATE(",",BC$8),#REF!,1)),"-",1),1)))</f>
        <v>-</v>
      </c>
      <c r="BD41" s="365" t="str">
        <f>IF(ISERROR(SEARCH(BD$8,#REF!,1)),"-",IF(COUNTIF(#REF!,BD$8)=1,1,IF(ISERROR(SEARCH(CONCATENATE(BD$8,","),#REF!,1)),IF(ISERROR(SEARCH(CONCATENATE(",",BD$8),#REF!,1)),"-",1),1)))</f>
        <v>-</v>
      </c>
      <c r="BE41" s="365" t="str">
        <f>IF(ISERROR(SEARCH(BE$8,#REF!,1)),"-",IF(COUNTIF(#REF!,BE$8)=1,1,IF(ISERROR(SEARCH(CONCATENATE(BE$8,","),#REF!,1)),IF(ISERROR(SEARCH(CONCATENATE(",",BE$8),#REF!,1)),"-",1),1)))</f>
        <v>-</v>
      </c>
      <c r="BF41" s="365" t="str">
        <f>IF(ISERROR(SEARCH(BF$8,#REF!,1)),"-",IF(COUNTIF(#REF!,BF$8)=1,1,IF(ISERROR(SEARCH(CONCATENATE(BF$8,","),#REF!,1)),IF(ISERROR(SEARCH(CONCATENATE(",",BF$8),#REF!,1)),"-",1),1)))</f>
        <v>-</v>
      </c>
      <c r="BG41" s="365" t="str">
        <f>IF(ISERROR(SEARCH(BG$8,#REF!,1)),"-",IF(COUNTIF(#REF!,BG$8)=1,1,IF(ISERROR(SEARCH(CONCATENATE(BG$8,","),#REF!,1)),IF(ISERROR(SEARCH(CONCATENATE(",",BG$8),#REF!,1)),"-",1),1)))</f>
        <v>-</v>
      </c>
      <c r="BH41" s="365" t="str">
        <f>IF(ISERROR(SEARCH(BH$8,#REF!,1)),"-",IF(COUNTIF(#REF!,BH$8)=1,1,IF(ISERROR(SEARCH(CONCATENATE(BH$8,","),#REF!,1)),IF(ISERROR(SEARCH(CONCATENATE(",",BH$8),#REF!,1)),"-",1),1)))</f>
        <v>-</v>
      </c>
      <c r="BI41" s="365" t="str">
        <f>IF(ISERROR(SEARCH(BI$8,#REF!,1)),"-",IF(COUNTIF(#REF!,BI$8)=1,1,IF(ISERROR(SEARCH(CONCATENATE(BI$8,","),#REF!,1)),IF(ISERROR(SEARCH(CONCATENATE(",",BI$8),#REF!,1)),"-",1),1)))</f>
        <v>-</v>
      </c>
      <c r="BJ41" s="365" t="str">
        <f>IF(ISERROR(SEARCH(BJ$8,#REF!,1)),"-",IF(COUNTIF(#REF!,BJ$8)=1,1,IF(ISERROR(SEARCH(CONCATENATE(BJ$8,","),#REF!,1)),IF(ISERROR(SEARCH(CONCATENATE(",",BJ$8),#REF!,1)),"-",1),1)))</f>
        <v>-</v>
      </c>
      <c r="BK41" s="365" t="str">
        <f>IF(ISERROR(SEARCH(BK$8,#REF!,1)),"-",IF(COUNTIF(#REF!,BK$8)=1,1,IF(ISERROR(SEARCH(CONCATENATE(BK$8,","),#REF!,1)),IF(ISERROR(SEARCH(CONCATENATE(",",BK$8),#REF!,1)),"-",1),1)))</f>
        <v>-</v>
      </c>
      <c r="BL41" s="366"/>
      <c r="BM41" s="365"/>
      <c r="BN41" s="365"/>
      <c r="BO41" s="365"/>
      <c r="BP41" s="365"/>
      <c r="BQ41" s="365"/>
    </row>
    <row r="42" spans="1:69" s="199" customFormat="1" ht="20.25" customHeight="1" thickBot="1" x14ac:dyDescent="0.3">
      <c r="A42" s="367"/>
      <c r="B42" s="368"/>
      <c r="C42" s="369">
        <f t="shared" ref="C42:BN42" si="28">SUM(C40,C20)</f>
        <v>8</v>
      </c>
      <c r="D42" s="370">
        <f t="shared" si="28"/>
        <v>8</v>
      </c>
      <c r="E42" s="370">
        <f t="shared" si="28"/>
        <v>1</v>
      </c>
      <c r="F42" s="371">
        <f t="shared" si="28"/>
        <v>0</v>
      </c>
      <c r="G42" s="372">
        <f t="shared" si="28"/>
        <v>90</v>
      </c>
      <c r="H42" s="373">
        <f t="shared" si="28"/>
        <v>2700</v>
      </c>
      <c r="I42" s="370">
        <f t="shared" si="28"/>
        <v>518</v>
      </c>
      <c r="J42" s="370">
        <f t="shared" si="28"/>
        <v>306</v>
      </c>
      <c r="K42" s="370">
        <f t="shared" si="28"/>
        <v>0</v>
      </c>
      <c r="L42" s="371">
        <f t="shared" si="28"/>
        <v>212</v>
      </c>
      <c r="M42" s="372">
        <f t="shared" si="28"/>
        <v>1372</v>
      </c>
      <c r="N42" s="374">
        <f t="shared" si="28"/>
        <v>16.5</v>
      </c>
      <c r="O42" s="375">
        <f t="shared" si="28"/>
        <v>16.5</v>
      </c>
      <c r="P42" s="375">
        <f t="shared" si="28"/>
        <v>0</v>
      </c>
      <c r="Q42" s="375">
        <f t="shared" si="28"/>
        <v>0</v>
      </c>
      <c r="R42" s="370">
        <f t="shared" si="28"/>
        <v>0</v>
      </c>
      <c r="S42" s="370">
        <f t="shared" si="28"/>
        <v>0</v>
      </c>
      <c r="T42" s="370" t="e">
        <f t="shared" si="28"/>
        <v>#REF!</v>
      </c>
      <c r="U42" s="376" t="e">
        <f t="shared" si="28"/>
        <v>#REF!</v>
      </c>
      <c r="V42" s="373">
        <f t="shared" si="28"/>
        <v>0</v>
      </c>
      <c r="W42" s="370">
        <f t="shared" si="28"/>
        <v>0</v>
      </c>
      <c r="X42" s="370">
        <f t="shared" si="28"/>
        <v>0</v>
      </c>
      <c r="Y42" s="370" t="e">
        <f t="shared" si="28"/>
        <v>#REF!</v>
      </c>
      <c r="Z42" s="370" t="e">
        <f t="shared" si="28"/>
        <v>#REF!</v>
      </c>
      <c r="AA42" s="370" t="e">
        <f t="shared" si="28"/>
        <v>#REF!</v>
      </c>
      <c r="AB42" s="370" t="e">
        <f t="shared" si="28"/>
        <v>#REF!</v>
      </c>
      <c r="AC42" s="370" t="e">
        <f t="shared" si="28"/>
        <v>#REF!</v>
      </c>
      <c r="AD42" s="370" t="e">
        <f t="shared" si="28"/>
        <v>#REF!</v>
      </c>
      <c r="AE42" s="370" t="e">
        <f t="shared" si="28"/>
        <v>#REF!</v>
      </c>
      <c r="AF42" s="370" t="e">
        <f t="shared" si="28"/>
        <v>#REF!</v>
      </c>
      <c r="AG42" s="370" t="e">
        <f t="shared" si="28"/>
        <v>#REF!</v>
      </c>
      <c r="AH42" s="370">
        <f t="shared" si="28"/>
        <v>0</v>
      </c>
      <c r="AI42" s="370" t="e">
        <f t="shared" si="28"/>
        <v>#REF!</v>
      </c>
      <c r="AJ42" s="370" t="e">
        <f t="shared" si="28"/>
        <v>#REF!</v>
      </c>
      <c r="AK42" s="370" t="e">
        <f t="shared" si="28"/>
        <v>#REF!</v>
      </c>
      <c r="AL42" s="370" t="e">
        <f t="shared" si="28"/>
        <v>#REF!</v>
      </c>
      <c r="AM42" s="370" t="e">
        <f t="shared" si="28"/>
        <v>#REF!</v>
      </c>
      <c r="AN42" s="370" t="e">
        <f t="shared" si="28"/>
        <v>#REF!</v>
      </c>
      <c r="AO42" s="370" t="e">
        <f t="shared" si="28"/>
        <v>#REF!</v>
      </c>
      <c r="AP42" s="370" t="e">
        <f t="shared" si="28"/>
        <v>#REF!</v>
      </c>
      <c r="AQ42" s="370" t="e">
        <f t="shared" si="28"/>
        <v>#REF!</v>
      </c>
      <c r="AR42" s="370">
        <f t="shared" si="28"/>
        <v>0</v>
      </c>
      <c r="AS42" s="370" t="e">
        <f t="shared" si="28"/>
        <v>#REF!</v>
      </c>
      <c r="AT42" s="370" t="e">
        <f t="shared" si="28"/>
        <v>#REF!</v>
      </c>
      <c r="AU42" s="370" t="e">
        <f t="shared" si="28"/>
        <v>#REF!</v>
      </c>
      <c r="AV42" s="370" t="e">
        <f t="shared" si="28"/>
        <v>#REF!</v>
      </c>
      <c r="AW42" s="370" t="e">
        <f t="shared" si="28"/>
        <v>#REF!</v>
      </c>
      <c r="AX42" s="370" t="e">
        <f t="shared" si="28"/>
        <v>#REF!</v>
      </c>
      <c r="AY42" s="370" t="e">
        <f t="shared" si="28"/>
        <v>#REF!</v>
      </c>
      <c r="AZ42" s="370" t="e">
        <f t="shared" si="28"/>
        <v>#REF!</v>
      </c>
      <c r="BA42" s="370" t="e">
        <f t="shared" si="28"/>
        <v>#REF!</v>
      </c>
      <c r="BB42" s="370">
        <f t="shared" si="28"/>
        <v>0</v>
      </c>
      <c r="BC42" s="370" t="e">
        <f t="shared" si="28"/>
        <v>#REF!</v>
      </c>
      <c r="BD42" s="370" t="e">
        <f t="shared" si="28"/>
        <v>#REF!</v>
      </c>
      <c r="BE42" s="370" t="e">
        <f t="shared" si="28"/>
        <v>#REF!</v>
      </c>
      <c r="BF42" s="370" t="e">
        <f t="shared" si="28"/>
        <v>#REF!</v>
      </c>
      <c r="BG42" s="370" t="e">
        <f t="shared" si="28"/>
        <v>#REF!</v>
      </c>
      <c r="BH42" s="370" t="e">
        <f t="shared" si="28"/>
        <v>#REF!</v>
      </c>
      <c r="BI42" s="370" t="e">
        <f t="shared" si="28"/>
        <v>#REF!</v>
      </c>
      <c r="BJ42" s="370" t="e">
        <f t="shared" si="28"/>
        <v>#REF!</v>
      </c>
      <c r="BK42" s="370" t="e">
        <f t="shared" si="28"/>
        <v>#REF!</v>
      </c>
      <c r="BL42" s="370">
        <f t="shared" si="28"/>
        <v>0</v>
      </c>
      <c r="BM42" s="370" t="e">
        <f t="shared" si="28"/>
        <v>#REF!</v>
      </c>
      <c r="BN42" s="370" t="e">
        <f t="shared" si="28"/>
        <v>#REF!</v>
      </c>
      <c r="BO42" s="370" t="e">
        <f t="shared" ref="BO42:CW42" si="29">SUM(BO40,BO20)</f>
        <v>#REF!</v>
      </c>
      <c r="BP42" s="370" t="e">
        <f t="shared" si="29"/>
        <v>#REF!</v>
      </c>
      <c r="BQ42" s="370" t="e">
        <f t="shared" si="29"/>
        <v>#REF!</v>
      </c>
    </row>
    <row r="43" spans="1:69" s="385" customFormat="1" ht="21" customHeight="1" thickBot="1" x14ac:dyDescent="0.3">
      <c r="A43" s="377"/>
      <c r="B43" s="199"/>
      <c r="C43" s="378" t="s">
        <v>149</v>
      </c>
      <c r="D43" s="379"/>
      <c r="E43" s="379"/>
      <c r="F43" s="379"/>
      <c r="G43" s="379"/>
      <c r="H43" s="379"/>
      <c r="I43" s="379"/>
      <c r="J43" s="379"/>
      <c r="K43" s="379"/>
      <c r="L43" s="379"/>
      <c r="M43" s="379"/>
      <c r="N43" s="380">
        <v>16</v>
      </c>
      <c r="O43" s="381">
        <v>16</v>
      </c>
      <c r="P43" s="382">
        <v>16</v>
      </c>
      <c r="Q43" s="382"/>
      <c r="R43" s="383">
        <v>24</v>
      </c>
      <c r="S43" s="383">
        <v>24</v>
      </c>
      <c r="T43" s="380">
        <v>24</v>
      </c>
      <c r="U43" s="384">
        <v>24</v>
      </c>
      <c r="V43" s="300"/>
      <c r="W43" s="301"/>
      <c r="X43" s="199"/>
      <c r="Y43" s="306" t="str">
        <f>IF(ISERROR(SEARCH(Y$8,#REF!,1)),"-",IF(COUNTIF(#REF!,Y$8)=1,1,IF(ISERROR(SEARCH(CONCATENATE(Y$8,","),#REF!,1)),IF(ISERROR(SEARCH(CONCATENATE(",",Y$8),#REF!,1)),"-",1),1)))</f>
        <v>-</v>
      </c>
      <c r="Z43" s="306" t="str">
        <f>IF(ISERROR(SEARCH(Z$8,#REF!,1)),"-",IF(COUNTIF(#REF!,Z$8)=1,1,IF(ISERROR(SEARCH(CONCATENATE(Z$8,","),#REF!,1)),IF(ISERROR(SEARCH(CONCATENATE(",",Z$8),#REF!,1)),"-",1),1)))</f>
        <v>-</v>
      </c>
      <c r="AA43" s="306" t="str">
        <f>IF(ISERROR(SEARCH(AA$8,#REF!,1)),"-",IF(COUNTIF(#REF!,AA$8)=1,1,IF(ISERROR(SEARCH(CONCATENATE(AA$8,","),#REF!,1)),IF(ISERROR(SEARCH(CONCATENATE(",",AA$8),#REF!,1)),"-",1),1)))</f>
        <v>-</v>
      </c>
      <c r="AB43" s="306" t="str">
        <f>IF(ISERROR(SEARCH(AB$8,#REF!,1)),"-",IF(COUNTIF(#REF!,AB$8)=1,1,IF(ISERROR(SEARCH(CONCATENATE(AB$8,","),#REF!,1)),IF(ISERROR(SEARCH(CONCATENATE(",",AB$8),#REF!,1)),"-",1),1)))</f>
        <v>-</v>
      </c>
      <c r="AC43" s="306" t="str">
        <f>IF(ISERROR(SEARCH(AC$8,#REF!,1)),"-",IF(COUNTIF(#REF!,AC$8)=1,1,IF(ISERROR(SEARCH(CONCATENATE(AC$8,","),#REF!,1)),IF(ISERROR(SEARCH(CONCATENATE(",",AC$8),#REF!,1)),"-",1),1)))</f>
        <v>-</v>
      </c>
      <c r="AD43" s="306" t="str">
        <f>IF(ISERROR(SEARCH(AD$8,#REF!,1)),"-",IF(COUNTIF(#REF!,AD$8)=1,1,IF(ISERROR(SEARCH(CONCATENATE(AD$8,","),#REF!,1)),IF(ISERROR(SEARCH(CONCATENATE(",",AD$8),#REF!,1)),"-",1),1)))</f>
        <v>-</v>
      </c>
      <c r="AE43" s="306" t="str">
        <f>IF(ISERROR(SEARCH(AE$8,#REF!,1)),"-",IF(COUNTIF(#REF!,AE$8)=1,1,IF(ISERROR(SEARCH(CONCATENATE(AE$8,","),#REF!,1)),IF(ISERROR(SEARCH(CONCATENATE(",",AE$8),#REF!,1)),"-",1),1)))</f>
        <v>-</v>
      </c>
      <c r="AF43" s="306" t="str">
        <f>IF(ISERROR(SEARCH(AF$8,#REF!,1)),"-",IF(COUNTIF(#REF!,AF$8)=1,1,IF(ISERROR(SEARCH(CONCATENATE(AF$8,","),#REF!,1)),IF(ISERROR(SEARCH(CONCATENATE(",",AF$8),#REF!,1)),"-",1),1)))</f>
        <v>-</v>
      </c>
      <c r="AG43" s="306" t="str">
        <f>IF(ISERROR(SEARCH(AG$8,#REF!,1)),"-",IF(COUNTIF(#REF!,AG$8)=1,1,IF(ISERROR(SEARCH(CONCATENATE(AG$8,","),#REF!,1)),IF(ISERROR(SEARCH(CONCATENATE(",",AG$8),#REF!,1)),"-",1),1)))</f>
        <v>-</v>
      </c>
      <c r="AH43" s="307"/>
      <c r="AI43" s="306" t="str">
        <f>IF(ISERROR(SEARCH(AI$8,#REF!,1)),"-",IF(COUNTIF(#REF!,AI$8)=1,1,IF(ISERROR(SEARCH(CONCATENATE(AI$8,","),#REF!,1)),IF(ISERROR(SEARCH(CONCATENATE(",",AI$8),#REF!,1)),"-",1),1)))</f>
        <v>-</v>
      </c>
      <c r="AJ43" s="306" t="str">
        <f>IF(ISERROR(SEARCH(AJ$8,#REF!,1)),"-",IF(COUNTIF(#REF!,AJ$8)=1,1,IF(ISERROR(SEARCH(CONCATENATE(AJ$8,","),#REF!,1)),IF(ISERROR(SEARCH(CONCATENATE(",",AJ$8),#REF!,1)),"-",1),1)))</f>
        <v>-</v>
      </c>
      <c r="AK43" s="306" t="str">
        <f>IF(ISERROR(SEARCH(AK$8,#REF!,1)),"-",IF(COUNTIF(#REF!,AK$8)=1,1,IF(ISERROR(SEARCH(CONCATENATE(AK$8,","),#REF!,1)),IF(ISERROR(SEARCH(CONCATENATE(",",AK$8),#REF!,1)),"-",1),1)))</f>
        <v>-</v>
      </c>
      <c r="AL43" s="306" t="str">
        <f>IF(ISERROR(SEARCH(AL$8,#REF!,1)),"-",IF(COUNTIF(#REF!,AL$8)=1,1,IF(ISERROR(SEARCH(CONCATENATE(AL$8,","),#REF!,1)),IF(ISERROR(SEARCH(CONCATENATE(",",AL$8),#REF!,1)),"-",1),1)))</f>
        <v>-</v>
      </c>
      <c r="AM43" s="306" t="str">
        <f>IF(ISERROR(SEARCH(AM$8,#REF!,1)),"-",IF(COUNTIF(#REF!,AM$8)=1,1,IF(ISERROR(SEARCH(CONCATENATE(AM$8,","),#REF!,1)),IF(ISERROR(SEARCH(CONCATENATE(",",AM$8),#REF!,1)),"-",1),1)))</f>
        <v>-</v>
      </c>
      <c r="AN43" s="306" t="str">
        <f>IF(ISERROR(SEARCH(AN$8,#REF!,1)),"-",IF(COUNTIF(#REF!,AN$8)=1,1,IF(ISERROR(SEARCH(CONCATENATE(AN$8,","),#REF!,1)),IF(ISERROR(SEARCH(CONCATENATE(",",AN$8),#REF!,1)),"-",1),1)))</f>
        <v>-</v>
      </c>
      <c r="AO43" s="306" t="str">
        <f>IF(ISERROR(SEARCH(AO$8,#REF!,1)),"-",IF(COUNTIF(#REF!,AO$8)=1,1,IF(ISERROR(SEARCH(CONCATENATE(AO$8,","),#REF!,1)),IF(ISERROR(SEARCH(CONCATENATE(",",AO$8),#REF!,1)),"-",1),1)))</f>
        <v>-</v>
      </c>
      <c r="AP43" s="306" t="str">
        <f>IF(ISERROR(SEARCH(AP$8,#REF!,1)),"-",IF(COUNTIF(#REF!,AP$8)=1,1,IF(ISERROR(SEARCH(CONCATENATE(AP$8,","),#REF!,1)),IF(ISERROR(SEARCH(CONCATENATE(",",AP$8),#REF!,1)),"-",1),1)))</f>
        <v>-</v>
      </c>
      <c r="AQ43" s="306" t="str">
        <f>IF(ISERROR(SEARCH(AQ$8,#REF!,1)),"-",IF(COUNTIF(#REF!,AQ$8)=1,1,IF(ISERROR(SEARCH(CONCATENATE(AQ$8,","),#REF!,1)),IF(ISERROR(SEARCH(CONCATENATE(",",AQ$8),#REF!,1)),"-",1),1)))</f>
        <v>-</v>
      </c>
      <c r="AR43" s="307"/>
      <c r="AS43" s="306" t="str">
        <f>IF(ISERROR(SEARCH(AS$8,#REF!,1)),"-",IF(COUNTIF(#REF!,AS$8)=1,1,IF(ISERROR(SEARCH(CONCATENATE(AS$8,","),#REF!,1)),IF(ISERROR(SEARCH(CONCATENATE(",",AS$8),#REF!,1)),"-",1),1)))</f>
        <v>-</v>
      </c>
      <c r="AT43" s="306" t="str">
        <f>IF(ISERROR(SEARCH(AT$8,#REF!,1)),"-",IF(COUNTIF(#REF!,AT$8)=1,1,IF(ISERROR(SEARCH(CONCATENATE(AT$8,","),#REF!,1)),IF(ISERROR(SEARCH(CONCATENATE(",",AT$8),#REF!,1)),"-",1),1)))</f>
        <v>-</v>
      </c>
      <c r="AU43" s="306" t="str">
        <f>IF(ISERROR(SEARCH(AU$8,#REF!,1)),"-",IF(COUNTIF(#REF!,AU$8)=1,1,IF(ISERROR(SEARCH(CONCATENATE(AU$8,","),#REF!,1)),IF(ISERROR(SEARCH(CONCATENATE(",",AU$8),#REF!,1)),"-",1),1)))</f>
        <v>-</v>
      </c>
      <c r="AV43" s="306" t="str">
        <f>IF(ISERROR(SEARCH(AV$8,#REF!,1)),"-",IF(COUNTIF(#REF!,AV$8)=1,1,IF(ISERROR(SEARCH(CONCATENATE(AV$8,","),#REF!,1)),IF(ISERROR(SEARCH(CONCATENATE(",",AV$8),#REF!,1)),"-",1),1)))</f>
        <v>-</v>
      </c>
      <c r="AW43" s="306" t="str">
        <f>IF(ISERROR(SEARCH(AW$8,#REF!,1)),"-",IF(COUNTIF(#REF!,AW$8)=1,1,IF(ISERROR(SEARCH(CONCATENATE(AW$8,","),#REF!,1)),IF(ISERROR(SEARCH(CONCATENATE(",",AW$8),#REF!,1)),"-",1),1)))</f>
        <v>-</v>
      </c>
      <c r="AX43" s="306" t="str">
        <f>IF(ISERROR(SEARCH(AX$8,#REF!,1)),"-",IF(COUNTIF(#REF!,AX$8)=1,1,IF(ISERROR(SEARCH(CONCATENATE(AX$8,","),#REF!,1)),IF(ISERROR(SEARCH(CONCATENATE(",",AX$8),#REF!,1)),"-",1),1)))</f>
        <v>-</v>
      </c>
      <c r="AY43" s="306" t="str">
        <f>IF(ISERROR(SEARCH(AY$8,#REF!,1)),"-",IF(COUNTIF(#REF!,AY$8)=1,1,IF(ISERROR(SEARCH(CONCATENATE(AY$8,","),#REF!,1)),IF(ISERROR(SEARCH(CONCATENATE(",",AY$8),#REF!,1)),"-",1),1)))</f>
        <v>-</v>
      </c>
      <c r="AZ43" s="306" t="str">
        <f>IF(ISERROR(SEARCH(AZ$8,#REF!,1)),"-",IF(COUNTIF(#REF!,AZ$8)=1,1,IF(ISERROR(SEARCH(CONCATENATE(AZ$8,","),#REF!,1)),IF(ISERROR(SEARCH(CONCATENATE(",",AZ$8),#REF!,1)),"-",1),1)))</f>
        <v>-</v>
      </c>
      <c r="BA43" s="306" t="str">
        <f>IF(ISERROR(SEARCH(BA$8,#REF!,1)),"-",IF(COUNTIF(#REF!,BA$8)=1,1,IF(ISERROR(SEARCH(CONCATENATE(BA$8,","),#REF!,1)),IF(ISERROR(SEARCH(CONCATENATE(",",BA$8),#REF!,1)),"-",1),1)))</f>
        <v>-</v>
      </c>
      <c r="BB43" s="307"/>
      <c r="BC43" s="306" t="str">
        <f>IF(ISERROR(SEARCH(BC$8,#REF!,1)),"-",IF(COUNTIF(#REF!,BC$8)=1,1,IF(ISERROR(SEARCH(CONCATENATE(BC$8,","),#REF!,1)),IF(ISERROR(SEARCH(CONCATENATE(",",BC$8),#REF!,1)),"-",1),1)))</f>
        <v>-</v>
      </c>
      <c r="BD43" s="306" t="str">
        <f>IF(ISERROR(SEARCH(BD$8,#REF!,1)),"-",IF(COUNTIF(#REF!,BD$8)=1,1,IF(ISERROR(SEARCH(CONCATENATE(BD$8,","),#REF!,1)),IF(ISERROR(SEARCH(CONCATENATE(",",BD$8),#REF!,1)),"-",1),1)))</f>
        <v>-</v>
      </c>
      <c r="BE43" s="306" t="str">
        <f>IF(ISERROR(SEARCH(BE$8,#REF!,1)),"-",IF(COUNTIF(#REF!,BE$8)=1,1,IF(ISERROR(SEARCH(CONCATENATE(BE$8,","),#REF!,1)),IF(ISERROR(SEARCH(CONCATENATE(",",BE$8),#REF!,1)),"-",1),1)))</f>
        <v>-</v>
      </c>
      <c r="BF43" s="306" t="str">
        <f>IF(ISERROR(SEARCH(BF$8,#REF!,1)),"-",IF(COUNTIF(#REF!,BF$8)=1,1,IF(ISERROR(SEARCH(CONCATENATE(BF$8,","),#REF!,1)),IF(ISERROR(SEARCH(CONCATENATE(",",BF$8),#REF!,1)),"-",1),1)))</f>
        <v>-</v>
      </c>
      <c r="BG43" s="306" t="str">
        <f>IF(ISERROR(SEARCH(BG$8,#REF!,1)),"-",IF(COUNTIF(#REF!,BG$8)=1,1,IF(ISERROR(SEARCH(CONCATENATE(BG$8,","),#REF!,1)),IF(ISERROR(SEARCH(CONCATENATE(",",BG$8),#REF!,1)),"-",1),1)))</f>
        <v>-</v>
      </c>
      <c r="BH43" s="306" t="str">
        <f>IF(ISERROR(SEARCH(BH$8,#REF!,1)),"-",IF(COUNTIF(#REF!,BH$8)=1,1,IF(ISERROR(SEARCH(CONCATENATE(BH$8,","),#REF!,1)),IF(ISERROR(SEARCH(CONCATENATE(",",BH$8),#REF!,1)),"-",1),1)))</f>
        <v>-</v>
      </c>
      <c r="BI43" s="306" t="str">
        <f>IF(ISERROR(SEARCH(BI$8,#REF!,1)),"-",IF(COUNTIF(#REF!,BI$8)=1,1,IF(ISERROR(SEARCH(CONCATENATE(BI$8,","),#REF!,1)),IF(ISERROR(SEARCH(CONCATENATE(",",BI$8),#REF!,1)),"-",1),1)))</f>
        <v>-</v>
      </c>
      <c r="BJ43" s="306" t="str">
        <f>IF(ISERROR(SEARCH(BJ$8,#REF!,1)),"-",IF(COUNTIF(#REF!,BJ$8)=1,1,IF(ISERROR(SEARCH(CONCATENATE(BJ$8,","),#REF!,1)),IF(ISERROR(SEARCH(CONCATENATE(",",BJ$8),#REF!,1)),"-",1),1)))</f>
        <v>-</v>
      </c>
      <c r="BK43" s="306" t="str">
        <f>IF(ISERROR(SEARCH(BK$8,#REF!,1)),"-",IF(COUNTIF(#REF!,BK$8)=1,1,IF(ISERROR(SEARCH(CONCATENATE(BK$8,","),#REF!,1)),IF(ISERROR(SEARCH(CONCATENATE(",",BK$8),#REF!,1)),"-",1),1)))</f>
        <v>-</v>
      </c>
      <c r="BL43" s="307"/>
      <c r="BM43" s="306"/>
      <c r="BN43" s="306"/>
      <c r="BO43" s="306"/>
      <c r="BP43" s="306"/>
      <c r="BQ43" s="306"/>
    </row>
    <row r="44" spans="1:69" s="199" customFormat="1" ht="16.5" thickTop="1" thickBot="1" x14ac:dyDescent="0.3">
      <c r="A44" s="377"/>
      <c r="C44" s="386" t="s">
        <v>150</v>
      </c>
      <c r="D44" s="387"/>
      <c r="E44" s="387"/>
      <c r="F44" s="387"/>
      <c r="G44" s="387"/>
      <c r="H44" s="387"/>
      <c r="I44" s="387"/>
      <c r="J44" s="387"/>
      <c r="K44" s="387"/>
      <c r="L44" s="387"/>
      <c r="M44" s="387"/>
      <c r="N44" s="388">
        <v>4</v>
      </c>
      <c r="O44" s="389">
        <v>4</v>
      </c>
      <c r="P44" s="390"/>
      <c r="Q44" s="390"/>
      <c r="R44" s="391"/>
      <c r="S44" s="391"/>
      <c r="T44" s="392"/>
      <c r="U44" s="393"/>
      <c r="V44" s="300"/>
      <c r="W44" s="301"/>
      <c r="Y44" s="394" t="e">
        <f t="shared" ref="Y44:AG44" si="30">SUM(Y32:Y43)</f>
        <v>#REF!</v>
      </c>
      <c r="Z44" s="394" t="e">
        <f t="shared" si="30"/>
        <v>#REF!</v>
      </c>
      <c r="AA44" s="394" t="e">
        <f t="shared" si="30"/>
        <v>#REF!</v>
      </c>
      <c r="AB44" s="394" t="e">
        <f t="shared" si="30"/>
        <v>#REF!</v>
      </c>
      <c r="AC44" s="394" t="e">
        <f t="shared" si="30"/>
        <v>#REF!</v>
      </c>
      <c r="AD44" s="394" t="e">
        <f t="shared" si="30"/>
        <v>#REF!</v>
      </c>
      <c r="AE44" s="394" t="e">
        <f t="shared" si="30"/>
        <v>#REF!</v>
      </c>
      <c r="AF44" s="394" t="e">
        <f t="shared" si="30"/>
        <v>#REF!</v>
      </c>
      <c r="AG44" s="394" t="e">
        <f t="shared" si="30"/>
        <v>#REF!</v>
      </c>
      <c r="AH44" s="395"/>
      <c r="AI44" s="394" t="e">
        <f t="shared" ref="AI44:AQ44" si="31">SUM(AI32:AI43)</f>
        <v>#REF!</v>
      </c>
      <c r="AJ44" s="394" t="e">
        <f t="shared" si="31"/>
        <v>#REF!</v>
      </c>
      <c r="AK44" s="394" t="e">
        <f t="shared" si="31"/>
        <v>#REF!</v>
      </c>
      <c r="AL44" s="394" t="e">
        <f t="shared" si="31"/>
        <v>#REF!</v>
      </c>
      <c r="AM44" s="394" t="e">
        <f t="shared" si="31"/>
        <v>#REF!</v>
      </c>
      <c r="AN44" s="394" t="e">
        <f t="shared" si="31"/>
        <v>#REF!</v>
      </c>
      <c r="AO44" s="394" t="e">
        <f t="shared" si="31"/>
        <v>#REF!</v>
      </c>
      <c r="AP44" s="394" t="e">
        <f t="shared" si="31"/>
        <v>#REF!</v>
      </c>
      <c r="AQ44" s="394" t="e">
        <f t="shared" si="31"/>
        <v>#REF!</v>
      </c>
      <c r="AR44" s="395"/>
      <c r="AS44" s="394" t="e">
        <f t="shared" ref="AS44:BA44" si="32">SUM(AS32:AS43)</f>
        <v>#REF!</v>
      </c>
      <c r="AT44" s="394" t="e">
        <f t="shared" si="32"/>
        <v>#REF!</v>
      </c>
      <c r="AU44" s="394" t="e">
        <f t="shared" si="32"/>
        <v>#REF!</v>
      </c>
      <c r="AV44" s="394" t="e">
        <f t="shared" si="32"/>
        <v>#REF!</v>
      </c>
      <c r="AW44" s="394" t="e">
        <f t="shared" si="32"/>
        <v>#REF!</v>
      </c>
      <c r="AX44" s="394" t="e">
        <f t="shared" si="32"/>
        <v>#REF!</v>
      </c>
      <c r="AY44" s="394" t="e">
        <f t="shared" si="32"/>
        <v>#REF!</v>
      </c>
      <c r="AZ44" s="394" t="e">
        <f t="shared" si="32"/>
        <v>#REF!</v>
      </c>
      <c r="BA44" s="394" t="e">
        <f t="shared" si="32"/>
        <v>#REF!</v>
      </c>
      <c r="BB44" s="395"/>
      <c r="BC44" s="394" t="e">
        <f t="shared" ref="BC44:BK44" si="33">SUM(BC32:BC43)</f>
        <v>#REF!</v>
      </c>
      <c r="BD44" s="394" t="e">
        <f t="shared" si="33"/>
        <v>#REF!</v>
      </c>
      <c r="BE44" s="394" t="e">
        <f t="shared" si="33"/>
        <v>#REF!</v>
      </c>
      <c r="BF44" s="394" t="e">
        <f t="shared" si="33"/>
        <v>#REF!</v>
      </c>
      <c r="BG44" s="394" t="e">
        <f t="shared" si="33"/>
        <v>#REF!</v>
      </c>
      <c r="BH44" s="394" t="e">
        <f t="shared" si="33"/>
        <v>#REF!</v>
      </c>
      <c r="BI44" s="394" t="e">
        <f t="shared" si="33"/>
        <v>#REF!</v>
      </c>
      <c r="BJ44" s="394" t="e">
        <f t="shared" si="33"/>
        <v>#REF!</v>
      </c>
      <c r="BK44" s="394" t="e">
        <f t="shared" si="33"/>
        <v>#REF!</v>
      </c>
      <c r="BL44" s="395"/>
      <c r="BM44" s="394" t="e">
        <f>SUM(BM32:BM43)</f>
        <v>#REF!</v>
      </c>
      <c r="BN44" s="394" t="e">
        <f>SUM(BN32:BN43)</f>
        <v>#REF!</v>
      </c>
      <c r="BO44" s="394" t="e">
        <f>SUM(BO32:BO43)</f>
        <v>#REF!</v>
      </c>
      <c r="BP44" s="394" t="e">
        <f>SUM(BP32:BP43)</f>
        <v>#REF!</v>
      </c>
      <c r="BQ44" s="394" t="e">
        <f>SUM(BQ32:BQ43)</f>
        <v>#REF!</v>
      </c>
    </row>
    <row r="45" spans="1:69" s="199" customFormat="1" ht="15.75" thickTop="1" x14ac:dyDescent="0.25">
      <c r="A45" s="302"/>
      <c r="C45" s="386" t="s">
        <v>151</v>
      </c>
      <c r="D45" s="387"/>
      <c r="E45" s="387"/>
      <c r="F45" s="387"/>
      <c r="G45" s="387"/>
      <c r="H45" s="387"/>
      <c r="I45" s="387"/>
      <c r="J45" s="387"/>
      <c r="K45" s="387"/>
      <c r="L45" s="387"/>
      <c r="M45" s="387"/>
      <c r="N45" s="396">
        <v>4</v>
      </c>
      <c r="O45" s="396">
        <v>4</v>
      </c>
      <c r="P45" s="397"/>
      <c r="Q45" s="397"/>
      <c r="R45" s="398"/>
      <c r="S45" s="398"/>
      <c r="T45" s="399"/>
      <c r="U45" s="400"/>
      <c r="V45" s="302"/>
      <c r="W45" s="302"/>
      <c r="Y45" s="401"/>
      <c r="Z45" s="401"/>
      <c r="AA45" s="401"/>
      <c r="AB45" s="401"/>
      <c r="AC45" s="401"/>
      <c r="AD45" s="401"/>
      <c r="AE45" s="401"/>
      <c r="AF45" s="401"/>
      <c r="AG45" s="401"/>
      <c r="AH45" s="402"/>
      <c r="AI45" s="401"/>
      <c r="AJ45" s="401"/>
      <c r="AK45" s="401"/>
      <c r="AL45" s="401"/>
      <c r="AM45" s="401"/>
      <c r="AN45" s="401"/>
      <c r="AO45" s="401"/>
      <c r="AP45" s="401"/>
      <c r="AQ45" s="401"/>
      <c r="AR45" s="402"/>
      <c r="AS45" s="401"/>
      <c r="AT45" s="401"/>
      <c r="AU45" s="401"/>
      <c r="AV45" s="401"/>
      <c r="AW45" s="401"/>
      <c r="AX45" s="401"/>
      <c r="AY45" s="401"/>
      <c r="AZ45" s="401"/>
      <c r="BA45" s="401"/>
      <c r="BB45" s="402"/>
      <c r="BC45" s="401"/>
      <c r="BD45" s="401"/>
      <c r="BE45" s="401"/>
      <c r="BF45" s="401"/>
      <c r="BG45" s="401"/>
      <c r="BH45" s="401"/>
      <c r="BI45" s="401"/>
      <c r="BJ45" s="401"/>
      <c r="BK45" s="401"/>
      <c r="BL45" s="402"/>
      <c r="BM45" s="401"/>
      <c r="BN45" s="401"/>
      <c r="BO45" s="401"/>
      <c r="BP45" s="401"/>
      <c r="BQ45" s="401"/>
    </row>
    <row r="46" spans="1:69" s="199" customFormat="1" ht="15" x14ac:dyDescent="0.25">
      <c r="A46" s="302"/>
      <c r="C46" s="386" t="s">
        <v>152</v>
      </c>
      <c r="D46" s="387"/>
      <c r="E46" s="387"/>
      <c r="F46" s="387"/>
      <c r="G46" s="387"/>
      <c r="H46" s="387"/>
      <c r="I46" s="387"/>
      <c r="J46" s="387"/>
      <c r="K46" s="387"/>
      <c r="L46" s="387"/>
      <c r="M46" s="387"/>
      <c r="N46" s="392"/>
      <c r="O46" s="403"/>
      <c r="P46" s="390"/>
      <c r="Q46" s="390"/>
      <c r="R46" s="391"/>
      <c r="S46" s="391"/>
      <c r="T46" s="392"/>
      <c r="U46" s="393"/>
      <c r="V46" s="404"/>
      <c r="W46" s="404"/>
      <c r="X46" s="404"/>
      <c r="Y46" s="405"/>
      <c r="Z46" s="405"/>
      <c r="AA46" s="405"/>
      <c r="AB46" s="405"/>
      <c r="AC46" s="405"/>
      <c r="AD46" s="405"/>
      <c r="AE46" s="405"/>
      <c r="AF46" s="405"/>
      <c r="AG46" s="405"/>
      <c r="AH46" s="404"/>
      <c r="AI46" s="405"/>
      <c r="AJ46" s="405"/>
      <c r="AK46" s="405"/>
      <c r="AL46" s="405"/>
      <c r="AM46" s="405"/>
      <c r="AN46" s="405"/>
      <c r="AO46" s="405"/>
      <c r="AP46" s="405"/>
      <c r="AQ46" s="405"/>
      <c r="AR46" s="404"/>
      <c r="AS46" s="405"/>
      <c r="AT46" s="405"/>
      <c r="AU46" s="405"/>
      <c r="AV46" s="405"/>
      <c r="AW46" s="405"/>
      <c r="AX46" s="405"/>
      <c r="AY46" s="405"/>
      <c r="AZ46" s="405"/>
      <c r="BA46" s="405"/>
      <c r="BB46" s="404"/>
      <c r="BC46" s="405"/>
      <c r="BD46" s="405"/>
      <c r="BE46" s="405"/>
      <c r="BF46" s="405"/>
      <c r="BG46" s="405"/>
      <c r="BH46" s="405"/>
      <c r="BI46" s="405"/>
      <c r="BJ46" s="405"/>
      <c r="BK46" s="405"/>
      <c r="BL46" s="404"/>
      <c r="BM46" s="405"/>
      <c r="BN46" s="405"/>
      <c r="BO46" s="405"/>
      <c r="BP46" s="405"/>
      <c r="BQ46" s="405"/>
    </row>
    <row r="47" spans="1:69" s="199" customFormat="1" ht="15.75" thickBot="1" x14ac:dyDescent="0.3">
      <c r="A47" s="302"/>
      <c r="C47" s="406" t="s">
        <v>153</v>
      </c>
      <c r="D47" s="407"/>
      <c r="E47" s="407"/>
      <c r="F47" s="407"/>
      <c r="G47" s="407"/>
      <c r="H47" s="407"/>
      <c r="I47" s="407"/>
      <c r="J47" s="407"/>
      <c r="K47" s="407"/>
      <c r="L47" s="407"/>
      <c r="M47" s="407"/>
      <c r="N47" s="408">
        <v>1</v>
      </c>
      <c r="O47" s="409"/>
      <c r="P47" s="410"/>
      <c r="Q47" s="410"/>
      <c r="R47" s="358"/>
      <c r="S47" s="358"/>
      <c r="T47" s="409"/>
      <c r="U47" s="411"/>
      <c r="V47" s="302"/>
      <c r="W47" s="302"/>
      <c r="Y47" s="412"/>
      <c r="Z47" s="412"/>
      <c r="AA47" s="412"/>
      <c r="AB47" s="412"/>
      <c r="AC47" s="412"/>
      <c r="AD47" s="412"/>
      <c r="AE47" s="412"/>
      <c r="AF47" s="412"/>
      <c r="AG47" s="412"/>
      <c r="AH47" s="302"/>
      <c r="AI47" s="412"/>
      <c r="AJ47" s="412"/>
      <c r="AK47" s="412"/>
      <c r="AL47" s="412"/>
      <c r="AM47" s="412"/>
      <c r="AN47" s="412"/>
      <c r="AO47" s="412"/>
      <c r="AP47" s="412"/>
      <c r="AQ47" s="412"/>
      <c r="AR47" s="302"/>
      <c r="AS47" s="412"/>
      <c r="AT47" s="412"/>
      <c r="AU47" s="412"/>
      <c r="AV47" s="412"/>
      <c r="AW47" s="412"/>
      <c r="AX47" s="412"/>
      <c r="AY47" s="412"/>
      <c r="AZ47" s="412"/>
      <c r="BA47" s="412"/>
      <c r="BB47" s="302"/>
      <c r="BC47" s="412"/>
      <c r="BD47" s="412"/>
      <c r="BE47" s="412"/>
      <c r="BF47" s="412"/>
      <c r="BG47" s="412"/>
      <c r="BH47" s="412"/>
      <c r="BI47" s="412"/>
      <c r="BJ47" s="412"/>
      <c r="BK47" s="412"/>
      <c r="BL47" s="302"/>
      <c r="BM47" s="412"/>
      <c r="BN47" s="412"/>
      <c r="BO47" s="412"/>
      <c r="BP47" s="412"/>
      <c r="BQ47" s="412"/>
    </row>
    <row r="48" spans="1:69" s="199" customFormat="1" ht="15.75" x14ac:dyDescent="0.25">
      <c r="A48" s="413"/>
      <c r="B48" s="414"/>
      <c r="C48" s="415"/>
      <c r="D48" s="414"/>
      <c r="E48" s="416"/>
      <c r="F48" s="413"/>
      <c r="G48" s="413"/>
      <c r="H48" s="413"/>
      <c r="I48" s="413"/>
      <c r="J48" s="413"/>
      <c r="K48" s="413"/>
      <c r="L48" s="413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</row>
    <row r="49" spans="1:16" ht="15.75" x14ac:dyDescent="0.25">
      <c r="A49" s="413"/>
      <c r="B49" s="417" t="s">
        <v>154</v>
      </c>
      <c r="C49" s="414"/>
      <c r="D49" s="414"/>
      <c r="E49" s="414"/>
      <c r="F49" s="413"/>
      <c r="G49" s="413"/>
      <c r="H49" s="413"/>
      <c r="I49" s="413"/>
      <c r="J49" s="413"/>
      <c r="K49" s="417" t="s">
        <v>154</v>
      </c>
      <c r="L49" s="414"/>
      <c r="M49" s="413"/>
      <c r="N49" s="413"/>
      <c r="O49" s="385"/>
      <c r="P49" s="385"/>
    </row>
    <row r="50" spans="1:16" ht="15.75" x14ac:dyDescent="0.25">
      <c r="A50" s="413"/>
      <c r="B50" s="417" t="s">
        <v>155</v>
      </c>
      <c r="C50" s="418"/>
      <c r="D50" s="414"/>
      <c r="E50" s="413"/>
      <c r="F50" s="413"/>
      <c r="H50" s="413"/>
      <c r="I50" s="413"/>
      <c r="J50" s="413"/>
      <c r="K50" s="419" t="s">
        <v>156</v>
      </c>
      <c r="L50" s="414"/>
      <c r="M50" s="413"/>
      <c r="N50" s="413"/>
      <c r="O50" s="385"/>
      <c r="P50" s="385"/>
    </row>
    <row r="51" spans="1:16" ht="15.75" x14ac:dyDescent="0.25">
      <c r="A51" s="413"/>
      <c r="B51" s="418"/>
      <c r="C51" s="414"/>
      <c r="D51" s="417" t="s">
        <v>154</v>
      </c>
      <c r="E51" s="420"/>
      <c r="F51" s="413"/>
      <c r="G51" s="413"/>
      <c r="H51" s="413"/>
      <c r="I51" s="413"/>
      <c r="J51" s="413"/>
      <c r="K51" s="417" t="s">
        <v>88</v>
      </c>
      <c r="L51" s="414"/>
      <c r="M51" s="413"/>
      <c r="N51" s="413"/>
      <c r="O51" s="385"/>
      <c r="P51" s="385"/>
    </row>
    <row r="52" spans="1:16" ht="15.75" x14ac:dyDescent="0.25">
      <c r="A52" s="413"/>
      <c r="B52" s="302" t="s">
        <v>157</v>
      </c>
      <c r="C52" s="146"/>
      <c r="D52" s="417" t="s">
        <v>158</v>
      </c>
      <c r="E52" s="421"/>
      <c r="F52" s="413"/>
      <c r="G52" s="413"/>
      <c r="H52" s="413"/>
      <c r="I52" s="413"/>
      <c r="J52" s="413"/>
      <c r="K52" s="419" t="s">
        <v>159</v>
      </c>
      <c r="L52" s="12"/>
      <c r="M52" s="413"/>
      <c r="N52" s="413"/>
      <c r="O52" s="385"/>
      <c r="P52" s="385"/>
    </row>
    <row r="53" spans="1:16" ht="15.75" x14ac:dyDescent="0.25">
      <c r="A53" s="413"/>
      <c r="B53" s="418" t="s">
        <v>160</v>
      </c>
      <c r="C53" s="413"/>
      <c r="D53" s="418" t="s">
        <v>161</v>
      </c>
      <c r="E53" s="413"/>
      <c r="F53" s="413"/>
      <c r="G53" s="413"/>
      <c r="H53" s="413"/>
      <c r="I53" s="413"/>
      <c r="J53" s="413"/>
      <c r="K53" s="418" t="s">
        <v>160</v>
      </c>
      <c r="L53" s="414"/>
      <c r="M53" s="413"/>
      <c r="N53" s="413"/>
      <c r="O53" s="385"/>
      <c r="P53" s="385"/>
    </row>
    <row r="54" spans="1:16" ht="15.75" x14ac:dyDescent="0.25">
      <c r="A54" s="413"/>
      <c r="B54" s="413"/>
      <c r="C54" s="413"/>
      <c r="D54" s="302" t="s">
        <v>157</v>
      </c>
      <c r="E54" s="413"/>
      <c r="F54" s="413"/>
      <c r="G54" s="413"/>
      <c r="H54" s="413"/>
      <c r="I54" s="413"/>
      <c r="J54" s="413"/>
      <c r="K54" s="413"/>
      <c r="L54" s="413"/>
      <c r="M54" s="413"/>
      <c r="N54" s="413"/>
      <c r="O54" s="385"/>
      <c r="P54" s="385"/>
    </row>
    <row r="55" spans="1:16" ht="15.75" x14ac:dyDescent="0.25">
      <c r="A55" s="413"/>
      <c r="B55" s="413"/>
      <c r="C55" s="415"/>
      <c r="D55" s="418" t="s">
        <v>160</v>
      </c>
      <c r="E55" s="416"/>
      <c r="F55" s="413"/>
      <c r="G55" s="413"/>
      <c r="H55" s="413"/>
      <c r="I55" s="413"/>
      <c r="J55" s="413"/>
      <c r="K55" s="413"/>
      <c r="L55" s="413"/>
      <c r="M55" s="413"/>
      <c r="N55" s="413"/>
      <c r="O55" s="385"/>
      <c r="P55" s="385"/>
    </row>
    <row r="56" spans="1:16" ht="15.75" x14ac:dyDescent="0.25">
      <c r="A56" s="413"/>
      <c r="B56" s="417" t="s">
        <v>154</v>
      </c>
      <c r="C56" s="414"/>
      <c r="D56" s="414"/>
      <c r="E56" s="414"/>
      <c r="F56" s="413"/>
      <c r="G56" s="413"/>
      <c r="H56" s="413"/>
      <c r="I56" s="413"/>
      <c r="J56" s="413"/>
      <c r="K56" s="417" t="s">
        <v>154</v>
      </c>
      <c r="L56" s="417"/>
      <c r="M56" s="415"/>
      <c r="N56" s="415"/>
      <c r="O56" s="385"/>
      <c r="P56" s="385"/>
    </row>
    <row r="57" spans="1:16" ht="15.75" customHeight="1" x14ac:dyDescent="0.25">
      <c r="A57" s="413"/>
      <c r="B57" s="417" t="s">
        <v>162</v>
      </c>
      <c r="C57" s="418"/>
      <c r="D57" s="414"/>
      <c r="E57" s="416"/>
      <c r="F57" s="413"/>
      <c r="G57" s="413"/>
      <c r="H57" s="413"/>
      <c r="I57" s="413"/>
      <c r="J57" s="413"/>
      <c r="K57" s="417" t="s">
        <v>163</v>
      </c>
      <c r="L57" s="417"/>
      <c r="M57" s="415"/>
      <c r="N57" s="414"/>
      <c r="O57" s="385"/>
      <c r="P57" s="385"/>
    </row>
    <row r="58" spans="1:16" ht="15.75" x14ac:dyDescent="0.25">
      <c r="A58" s="413"/>
      <c r="B58" s="418"/>
      <c r="C58" s="414"/>
      <c r="D58" s="414"/>
      <c r="E58" s="420"/>
      <c r="F58" s="413"/>
      <c r="G58" s="413"/>
      <c r="H58" s="413"/>
      <c r="I58" s="413"/>
      <c r="J58" s="413"/>
      <c r="K58" s="418" t="s">
        <v>164</v>
      </c>
      <c r="L58" s="418"/>
      <c r="M58" s="418"/>
      <c r="N58" s="418"/>
      <c r="O58" s="385"/>
      <c r="P58" s="385"/>
    </row>
    <row r="59" spans="1:16" ht="15.75" x14ac:dyDescent="0.25">
      <c r="A59" s="413"/>
      <c r="B59" s="302" t="s">
        <v>157</v>
      </c>
      <c r="C59" s="146"/>
      <c r="D59" s="12"/>
      <c r="E59" s="421"/>
      <c r="F59" s="413"/>
      <c r="G59" s="413"/>
      <c r="H59" s="413"/>
      <c r="I59" s="413"/>
      <c r="J59" s="413"/>
      <c r="K59" s="302" t="s">
        <v>165</v>
      </c>
      <c r="L59" s="418"/>
      <c r="M59" s="414"/>
      <c r="N59" s="414"/>
      <c r="O59" s="385"/>
      <c r="P59" s="385"/>
    </row>
    <row r="60" spans="1:16" ht="15.75" x14ac:dyDescent="0.25">
      <c r="B60" s="418" t="s">
        <v>160</v>
      </c>
      <c r="K60" s="418" t="s">
        <v>160</v>
      </c>
      <c r="L60" s="422"/>
      <c r="M60" s="146"/>
      <c r="N60" s="146"/>
      <c r="O60" s="385"/>
      <c r="P60" s="385"/>
    </row>
  </sheetData>
  <mergeCells count="35">
    <mergeCell ref="C45:M45"/>
    <mergeCell ref="C46:M46"/>
    <mergeCell ref="C47:M47"/>
    <mergeCell ref="A21:U21"/>
    <mergeCell ref="A22:U22"/>
    <mergeCell ref="A33:BQ33"/>
    <mergeCell ref="C41:U41"/>
    <mergeCell ref="C43:M43"/>
    <mergeCell ref="C44:M44"/>
    <mergeCell ref="J5:J7"/>
    <mergeCell ref="K5:K7"/>
    <mergeCell ref="L5:L7"/>
    <mergeCell ref="N6:BO6"/>
    <mergeCell ref="A10:BQ10"/>
    <mergeCell ref="A16:U16"/>
    <mergeCell ref="H3:H7"/>
    <mergeCell ref="I3:L3"/>
    <mergeCell ref="M3:M7"/>
    <mergeCell ref="N3:O3"/>
    <mergeCell ref="P3:Q3"/>
    <mergeCell ref="E4:E7"/>
    <mergeCell ref="F4:F7"/>
    <mergeCell ref="I4:I7"/>
    <mergeCell ref="J4:L4"/>
    <mergeCell ref="N4:BQ4"/>
    <mergeCell ref="R1:BQ1"/>
    <mergeCell ref="A2:A7"/>
    <mergeCell ref="B2:B7"/>
    <mergeCell ref="C2:F2"/>
    <mergeCell ref="G2:G7"/>
    <mergeCell ref="H2:M2"/>
    <mergeCell ref="N2:Q2"/>
    <mergeCell ref="C3:C7"/>
    <mergeCell ref="D3:D7"/>
    <mergeCell ref="E3:F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Титулка магістр</vt:lpstr>
      <vt:lpstr>Магістр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Міщанюк Ольга Віталіївна</dc:creator>
  <cp:lastModifiedBy>Міщанюк Ольга Віталіївна</cp:lastModifiedBy>
  <dcterms:created xsi:type="dcterms:W3CDTF">2020-11-24T11:48:11Z</dcterms:created>
  <dcterms:modified xsi:type="dcterms:W3CDTF">2020-11-24T11:50:06Z</dcterms:modified>
</cp:coreProperties>
</file>