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 UU\Downloads\Оксані Петрівні\ОПП 1\OPP.NP.OP\НП\Пошта\Полтава\"/>
    </mc:Choice>
  </mc:AlternateContent>
  <bookViews>
    <workbookView xWindow="0" yWindow="0" windowWidth="24000" windowHeight="9330" activeTab="1"/>
  </bookViews>
  <sheets>
    <sheet name="Титул магістр" sheetId="1" r:id="rId1"/>
    <sheet name="НП магістр " sheetId="2" r:id="rId2"/>
  </sheets>
  <definedNames>
    <definedName name="_xlnm.Print_Area" localSheetId="1">'НП магістр '!$A$1:$P$61</definedName>
    <definedName name="_xlnm.Print_Area" localSheetId="0">'Титул магістр'!$A$1:$BA$30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F42" i="2"/>
  <c r="E42" i="2"/>
  <c r="E44" i="2" s="1"/>
  <c r="D42" i="2"/>
  <c r="K29" i="2"/>
  <c r="F18" i="2"/>
  <c r="F44" i="2" s="1"/>
  <c r="E18" i="2"/>
  <c r="P16" i="2"/>
  <c r="C42" i="2" l="1"/>
  <c r="I41" i="2"/>
  <c r="H41" i="2"/>
  <c r="I40" i="2"/>
  <c r="H40" i="2"/>
  <c r="M40" i="2" s="1"/>
  <c r="I39" i="2"/>
  <c r="H39" i="2"/>
  <c r="I38" i="2"/>
  <c r="H38" i="2"/>
  <c r="M38" i="2" s="1"/>
  <c r="I37" i="2"/>
  <c r="H37" i="2"/>
  <c r="I36" i="2"/>
  <c r="H36" i="2"/>
  <c r="I35" i="2"/>
  <c r="H35" i="2"/>
  <c r="I34" i="2"/>
  <c r="H34" i="2"/>
  <c r="M34" i="2" s="1"/>
  <c r="I33" i="2"/>
  <c r="H33" i="2"/>
  <c r="I32" i="2"/>
  <c r="H32" i="2"/>
  <c r="M32" i="2" s="1"/>
  <c r="I31" i="2"/>
  <c r="H31" i="2"/>
  <c r="I30" i="2"/>
  <c r="H30" i="2"/>
  <c r="P29" i="2"/>
  <c r="P42" i="2" s="1"/>
  <c r="O29" i="2"/>
  <c r="N29" i="2"/>
  <c r="L29" i="2"/>
  <c r="L42" i="2" s="1"/>
  <c r="J29" i="2"/>
  <c r="G29" i="2"/>
  <c r="P28" i="2"/>
  <c r="O28" i="2"/>
  <c r="O42" i="2" s="1"/>
  <c r="N28" i="2"/>
  <c r="N42" i="2" s="1"/>
  <c r="L28" i="2"/>
  <c r="K28" i="2"/>
  <c r="K42" i="2" s="1"/>
  <c r="J28" i="2"/>
  <c r="G28" i="2"/>
  <c r="G42" i="2" s="1"/>
  <c r="H27" i="2"/>
  <c r="M27" i="2" s="1"/>
  <c r="H26" i="2"/>
  <c r="M26" i="2" s="1"/>
  <c r="H25" i="2"/>
  <c r="H24" i="2"/>
  <c r="M24" i="2" s="1"/>
  <c r="I23" i="2"/>
  <c r="H23" i="2"/>
  <c r="M23" i="2" s="1"/>
  <c r="I22" i="2"/>
  <c r="H22" i="2"/>
  <c r="M22" i="2" s="1"/>
  <c r="I21" i="2"/>
  <c r="H21" i="2"/>
  <c r="D18" i="2"/>
  <c r="D44" i="2" s="1"/>
  <c r="C18" i="2"/>
  <c r="I17" i="2"/>
  <c r="I16" i="2" s="1"/>
  <c r="H17" i="2"/>
  <c r="H16" i="2" s="1"/>
  <c r="O16" i="2"/>
  <c r="N16" i="2"/>
  <c r="N18" i="2" s="1"/>
  <c r="N44" i="2" s="1"/>
  <c r="L16" i="2"/>
  <c r="K16" i="2"/>
  <c r="J16" i="2"/>
  <c r="J18" i="2" s="1"/>
  <c r="P15" i="2"/>
  <c r="P18" i="2" s="1"/>
  <c r="O15" i="2"/>
  <c r="N15" i="2"/>
  <c r="L15" i="2"/>
  <c r="K15" i="2"/>
  <c r="K18" i="2" s="1"/>
  <c r="J15" i="2"/>
  <c r="G15" i="2"/>
  <c r="G18" i="2" s="1"/>
  <c r="G44" i="2" s="1"/>
  <c r="I14" i="2"/>
  <c r="H14" i="2"/>
  <c r="I13" i="2"/>
  <c r="H13" i="2"/>
  <c r="M13" i="2" s="1"/>
  <c r="I12" i="2"/>
  <c r="H12" i="2"/>
  <c r="M12" i="2" s="1"/>
  <c r="I11" i="2"/>
  <c r="H11" i="2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O5" i="2"/>
  <c r="P5" i="2" s="1"/>
  <c r="O30" i="1"/>
  <c r="M30" i="1"/>
  <c r="K30" i="1"/>
  <c r="H30" i="1"/>
  <c r="F30" i="1"/>
  <c r="D30" i="1"/>
  <c r="B30" i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C20" i="1"/>
  <c r="D20" i="1" s="1"/>
  <c r="K44" i="2" l="1"/>
  <c r="I29" i="2"/>
  <c r="I15" i="2"/>
  <c r="I18" i="2" s="1"/>
  <c r="O18" i="2"/>
  <c r="L18" i="2"/>
  <c r="L44" i="2" s="1"/>
  <c r="I28" i="2"/>
  <c r="I42" i="2" s="1"/>
  <c r="I44" i="2" s="1"/>
  <c r="H29" i="2"/>
  <c r="M33" i="2"/>
  <c r="M35" i="2"/>
  <c r="M37" i="2"/>
  <c r="M39" i="2"/>
  <c r="M41" i="2"/>
  <c r="J42" i="2"/>
  <c r="P44" i="2"/>
  <c r="O44" i="2"/>
  <c r="C44" i="2"/>
  <c r="H15" i="2"/>
  <c r="H18" i="2" s="1"/>
  <c r="M36" i="2"/>
  <c r="M30" i="2"/>
  <c r="M29" i="2" s="1"/>
  <c r="J44" i="2"/>
  <c r="M17" i="2"/>
  <c r="M16" i="2" s="1"/>
  <c r="M14" i="2"/>
  <c r="M11" i="2"/>
  <c r="H28" i="2"/>
  <c r="H42" i="2" s="1"/>
  <c r="M25" i="2"/>
  <c r="M31" i="2"/>
  <c r="M21" i="2"/>
  <c r="H44" i="2" l="1"/>
  <c r="M15" i="2"/>
  <c r="M18" i="2" s="1"/>
  <c r="M28" i="2"/>
  <c r="M42" i="2" s="1"/>
  <c r="M44" i="2" l="1"/>
</calcChain>
</file>

<file path=xl/sharedStrings.xml><?xml version="1.0" encoding="utf-8"?>
<sst xmlns="http://schemas.openxmlformats.org/spreadsheetml/2006/main" count="277" uniqueCount="186">
  <si>
    <t>Відкритий міжнародний університет розвитку людини "Україна"</t>
  </si>
  <si>
    <t>Полтавський інститут економіки і права</t>
  </si>
  <si>
    <t>"Затверджую"</t>
  </si>
  <si>
    <t xml:space="preserve">  (повне найменування навчально-виховного підрозділу)</t>
  </si>
  <si>
    <t>Затверджено</t>
  </si>
  <si>
    <t>Президент Відкритого</t>
  </si>
  <si>
    <t xml:space="preserve">рішенням Вченої ради Відкритого </t>
  </si>
  <si>
    <t>міжнародного університету</t>
  </si>
  <si>
    <t>Н А В Ч А Л Ь Н И Й    П Л А Н</t>
  </si>
  <si>
    <t>розвитку людини "Україна"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</si>
  <si>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магістра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(другий рівень вищої освіти)</t>
    </r>
  </si>
  <si>
    <t>__________ П.М.Таланчук</t>
  </si>
  <si>
    <t>від "___" квітня 2019 року</t>
  </si>
  <si>
    <t>"___" ________ 2019 року</t>
  </si>
  <si>
    <t xml:space="preserve">за ОСВІТНЬОЮ ПРОГРАМОЮ </t>
  </si>
  <si>
    <t>протокол № ___</t>
  </si>
  <si>
    <t>Фінанси, банківська справа та страхування</t>
  </si>
  <si>
    <t>(назва спеціалізації або спеціальності)</t>
  </si>
  <si>
    <r>
      <t>з галузі знань                                     07 "Управління та адміністрування"</t>
    </r>
    <r>
      <rPr>
        <sz val="10"/>
        <rFont val="Times New Roman"/>
        <family val="1"/>
        <charset val="204"/>
      </rPr>
      <t>,</t>
    </r>
  </si>
  <si>
    <t>за спеціальністю                          072 "Фінанси, банківська справа та страхування"</t>
  </si>
  <si>
    <r>
      <t xml:space="preserve">кваліфікація                                </t>
    </r>
    <r>
      <rPr>
        <sz val="10"/>
        <rFont val="Times New Roman"/>
        <family val="1"/>
        <charset val="204"/>
      </rPr>
      <t xml:space="preserve"> магістр у сфері фінансової, банківської та страхової діяльності</t>
    </r>
  </si>
  <si>
    <t xml:space="preserve">                                                                                     </t>
  </si>
  <si>
    <r>
      <t xml:space="preserve">Форма навчання       </t>
    </r>
    <r>
      <rPr>
        <b/>
        <i/>
        <sz val="10"/>
        <rFont val="Times New Roman"/>
        <family val="1"/>
        <charset val="204"/>
      </rPr>
      <t xml:space="preserve"> денна, заочна</t>
    </r>
  </si>
  <si>
    <r>
      <t xml:space="preserve">Строк навчання </t>
    </r>
    <r>
      <rPr>
        <b/>
        <i/>
        <sz val="10"/>
        <rFont val="Times New Roman"/>
        <family val="1"/>
        <charset val="204"/>
      </rPr>
      <t xml:space="preserve"> 1рік 6 місяців</t>
    </r>
  </si>
  <si>
    <t>на основі першого (бакалаврського) рівня вищої освіти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</si>
  <si>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</si>
  <si>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</si>
  <si>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</si>
  <si>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</si>
  <si>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</si>
  <si>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</si>
  <si>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</si>
  <si>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</si>
  <si>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</si>
  <si>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</si>
  <si>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</si>
  <si>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</si>
  <si>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</si>
  <si>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</si>
  <si>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</si>
  <si>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</si>
  <si>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</si>
  <si>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</si>
  <si>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 xml:space="preserve">П </t>
  </si>
  <si>
    <t>П</t>
  </si>
  <si>
    <t>II</t>
  </si>
  <si>
    <t>М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</si>
  <si>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</si>
  <si>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</si>
  <si>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Т </t>
  </si>
  <si>
    <t xml:space="preserve">– теоретичне навчання; </t>
  </si>
  <si>
    <t xml:space="preserve">С </t>
  </si>
  <si>
    <t xml:space="preserve">– екзаменаційна сесія; </t>
  </si>
  <si>
    <t xml:space="preserve">– практика; </t>
  </si>
  <si>
    <t xml:space="preserve">К </t>
  </si>
  <si>
    <t xml:space="preserve">– канікули; </t>
  </si>
  <si>
    <t xml:space="preserve">Е </t>
  </si>
  <si>
    <t xml:space="preserve">– складання випускового екзамену; </t>
  </si>
  <si>
    <t xml:space="preserve">З </t>
  </si>
  <si>
    <t xml:space="preserve">– захист дипломного проекту (роботи). 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</si>
  <si>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</si>
  <si>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</si>
  <si>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</si>
  <si>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</si>
  <si>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</si>
  <si>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</si>
  <si>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Виконання дипломного проекту 
(роботи)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</si>
  <si>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</si>
  <si>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</si>
  <si>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</si>
  <si>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</si>
  <si>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</si>
  <si>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</si>
  <si>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</si>
  <si>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
 випускової атестації                                           (іспит, дипломний проект (робота))</t>
  </si>
  <si>
    <t>Педагогічна</t>
  </si>
  <si>
    <t>Захист магістерської роботи</t>
  </si>
  <si>
    <t>Переддипломна</t>
  </si>
  <si>
    <t>Разом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</si>
  <si>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</si>
  <si>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</si>
  <si>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</si>
  <si>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</si>
  <si>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</si>
  <si>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</si>
  <si>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</si>
  <si>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</si>
  <si>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</si>
  <si>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</si>
  <si>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</si>
  <si>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</si>
  <si>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</si>
  <si>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</si>
  <si>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ІI курс</t>
  </si>
  <si>
    <t>проекти</t>
  </si>
  <si>
    <t>роботи</t>
  </si>
  <si>
    <t>всього</t>
  </si>
  <si>
    <t>лекції</t>
  </si>
  <si>
    <t>лабораторні</t>
  </si>
  <si>
    <t>практичні</t>
  </si>
  <si>
    <t>І. ЦИКЛ ЗАГАЛЬНОЇ ПІДГОТОВКИ</t>
  </si>
  <si>
    <t>1.1. Обов’язкові компоненти освітньої програми</t>
  </si>
  <si>
    <t>Дидактика вищої школи</t>
  </si>
  <si>
    <t>Глобальна економіка</t>
  </si>
  <si>
    <t>Інноваційний розвиток підприємства</t>
  </si>
  <si>
    <t>1.2. Вибіркові компоненти освітньої програми</t>
  </si>
  <si>
    <t>Всього за І циклом</t>
  </si>
  <si>
    <t>ІІ. ЦИКЛ ПРОФЕСІЙНОЇ ПІДГОТОВКИ</t>
  </si>
  <si>
    <t>2.1. Обов’язкові компоненти освітньої програми</t>
  </si>
  <si>
    <t>Банківський та кредитний менеджмент</t>
  </si>
  <si>
    <t>Фінансовий менеджмент</t>
  </si>
  <si>
    <t>Страховий менеджмент</t>
  </si>
  <si>
    <t>Педагогічна практика</t>
  </si>
  <si>
    <t>Переддипломна практика</t>
  </si>
  <si>
    <t>Підготовка магістерської кваліфікаційної роботи</t>
  </si>
  <si>
    <t>Захист магістерської кваліфікаційної роботи</t>
  </si>
  <si>
    <t>2.2. Вибіркові компоненти освітньої програми</t>
  </si>
  <si>
    <t>Фінансовий контролінг</t>
  </si>
  <si>
    <t>Актуальні проблеми фінансового права</t>
  </si>
  <si>
    <t>Бюджетний менеджмент</t>
  </si>
  <si>
    <t>Управління фінансовою санацією підприємства</t>
  </si>
  <si>
    <t>Ринок фінансових послуг</t>
  </si>
  <si>
    <t>Податковий менеджмент</t>
  </si>
  <si>
    <t>Корпоративні інформаційні системи</t>
  </si>
  <si>
    <t>Актуальні проблеми податкового права</t>
  </si>
  <si>
    <t>Державний фінансовий контроль</t>
  </si>
  <si>
    <t>Управління інноваційною діяльністю</t>
  </si>
  <si>
    <t>Фінансовий ринок</t>
  </si>
  <si>
    <t>Податковий контроль</t>
  </si>
  <si>
    <t>Всього за ІІ циклом</t>
  </si>
  <si>
    <t xml:space="preserve">ЗАГАЛЬНА КІЛЬКІСТЬ ГОДИН </t>
  </si>
  <si>
    <t>Максимально можлива 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</si>
  <si>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</si>
  <si>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</si>
  <si>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</si>
  <si>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</si>
  <si>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</t>
  </si>
  <si>
    <t>Директор Полтавського інституту</t>
  </si>
  <si>
    <t>Проректор з навчально-виховної роботи</t>
  </si>
  <si>
    <t>економіки і права</t>
  </si>
  <si>
    <t>"____"  _____________ 2019 р.</t>
  </si>
  <si>
    <t xml:space="preserve">Завідувач кафедри управління та </t>
  </si>
  <si>
    <t>Начальник управління</t>
  </si>
  <si>
    <t>адміністрування</t>
  </si>
  <si>
    <t>навчально-виховної роботи</t>
  </si>
  <si>
    <t>______________ Р.І. Шаравара</t>
  </si>
  <si>
    <t>Всього за п. 1.1</t>
  </si>
  <si>
    <t>семестри</t>
  </si>
  <si>
    <t>у тому числі</t>
  </si>
  <si>
    <r>
      <t xml:space="preserve">кількість тижнів </t>
    </r>
    <r>
      <rPr>
        <sz val="10"/>
        <color rgb="FFFF0000"/>
        <rFont val="Times New Roman"/>
        <family val="1"/>
        <charset val="204"/>
      </rPr>
      <t>у</t>
    </r>
    <r>
      <rPr>
        <sz val="10"/>
        <rFont val="Times New Roman"/>
        <family val="1"/>
        <charset val="204"/>
      </rPr>
      <t xml:space="preserve"> семестрі</t>
    </r>
  </si>
  <si>
    <t>ВК 1.1</t>
  </si>
  <si>
    <t>ОК 1.4</t>
  </si>
  <si>
    <t>ОК 1.3</t>
  </si>
  <si>
    <t>ОК 1.2</t>
  </si>
  <si>
    <t>ОК 1.1</t>
  </si>
  <si>
    <r>
      <t>Дисципліни вільного вибору студентів із загально</t>
    </r>
    <r>
      <rPr>
        <sz val="12"/>
        <color rgb="FFFF0000"/>
        <rFont val="Times New Roman"/>
        <family val="1"/>
        <charset val="204"/>
      </rPr>
      <t>університетсько</t>
    </r>
    <r>
      <rPr>
        <sz val="12"/>
        <color rgb="FF003300"/>
        <rFont val="Times New Roman"/>
        <family val="1"/>
        <charset val="204"/>
      </rPr>
      <t xml:space="preserve">го переліку </t>
    </r>
    <r>
      <rPr>
        <sz val="12"/>
        <color rgb="FFFF0000"/>
        <rFont val="Times New Roman"/>
        <family val="1"/>
        <charset val="204"/>
      </rPr>
      <t>дисциплін</t>
    </r>
  </si>
  <si>
    <t>ОК 2.1</t>
  </si>
  <si>
    <t>ОК 2.2</t>
  </si>
  <si>
    <t>ОК 2.3</t>
  </si>
  <si>
    <t>ПР 1</t>
  </si>
  <si>
    <t>ПР 2</t>
  </si>
  <si>
    <t>Всього за п. 2.1</t>
  </si>
  <si>
    <t>3*</t>
  </si>
  <si>
    <t>2*</t>
  </si>
  <si>
    <t>ВК 2.1</t>
  </si>
  <si>
    <t>ВК 2.2</t>
  </si>
  <si>
    <t>ВК 2.3</t>
  </si>
  <si>
    <t>ВК 2.4</t>
  </si>
  <si>
    <t>ВК 2.5</t>
  </si>
  <si>
    <t>ВК 2.6</t>
  </si>
  <si>
    <t>ВК 2.7</t>
  </si>
  <si>
    <t>ВК 2.8</t>
  </si>
  <si>
    <t>ВК 2.9</t>
  </si>
  <si>
    <t>ВК 2.10</t>
  </si>
  <si>
    <t>ВК 2.11</t>
  </si>
  <si>
    <t>ВК 2.12</t>
  </si>
  <si>
    <t xml:space="preserve">______________ Н.С. Мякушко </t>
  </si>
  <si>
    <t>___________ О.П. Коляда</t>
  </si>
  <si>
    <t>______________О.А. Веденєєва</t>
  </si>
  <si>
    <t>___________ С.С. Нестеренко</t>
  </si>
  <si>
    <t xml:space="preserve">Голова Науково-методичного об'єднання з </t>
  </si>
  <si>
    <t>фінансів, обліку і оподаткування</t>
  </si>
  <si>
    <t>Соціальна відповідальність держави та бізнесу</t>
  </si>
  <si>
    <t>Не можна міняти обов'язкову дисципліну</t>
  </si>
  <si>
    <t>Не можна міняти кредити в обов'язкових дисциплінах</t>
  </si>
  <si>
    <t>Уніфікована дисципліна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</si>
</sst>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\2\.0"/>
    <numFmt numFmtId="166" formatCode="0.0"/>
    <numFmt numFmtId="167" formatCode="\3\.00"/>
  </numFmts>
  <fonts count="34" x14ac:knownFonts="1"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00006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33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66"/>
      <name val="Times New Roman"/>
      <family val="1"/>
      <charset val="204"/>
    </font>
    <font>
      <sz val="12"/>
      <color rgb="FF003300"/>
      <name val="Times New Roman"/>
      <family val="1"/>
      <charset val="204"/>
    </font>
    <font>
      <i/>
      <sz val="12"/>
      <color rgb="FF0033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 tint="-0.499984740745262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2060"/>
      <name val="Times New Roman Cyr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medium">
        <color indexed="64"/>
      </top>
      <bottom style="medium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indexed="64"/>
      </top>
      <bottom style="medium">
        <color indexed="64"/>
      </bottom>
      <diagonal/>
    </border>
    <border>
      <left style="thin">
        <color theme="6" tint="0.7999816888943144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/>
    <xf numFmtId="0" fontId="11" fillId="0" borderId="0" xfId="0" applyFont="1"/>
    <xf numFmtId="0" fontId="7" fillId="0" borderId="0" xfId="0" applyFont="1"/>
    <xf numFmtId="0" fontId="5" fillId="0" borderId="0" xfId="0" applyFont="1" applyAlignment="1">
      <alignment horizontal="left" vertical="center"/>
    </xf>
    <xf numFmtId="0" fontId="16" fillId="0" borderId="0" xfId="0" applyFont="1"/>
    <xf numFmtId="0" fontId="15" fillId="0" borderId="7" xfId="0" applyFont="1" applyBorder="1" applyAlignment="1">
      <alignment horizontal="centerContinuous"/>
    </xf>
    <xf numFmtId="0" fontId="15" fillId="0" borderId="8" xfId="0" applyFont="1" applyBorder="1" applyAlignment="1">
      <alignment horizontal="centerContinuous"/>
    </xf>
    <xf numFmtId="0" fontId="15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4" fillId="0" borderId="14" xfId="0" applyFont="1" applyBorder="1"/>
    <xf numFmtId="0" fontId="5" fillId="0" borderId="14" xfId="0" applyFont="1" applyBorder="1"/>
    <xf numFmtId="0" fontId="17" fillId="0" borderId="14" xfId="0" applyFont="1" applyBorder="1"/>
    <xf numFmtId="0" fontId="17" fillId="0" borderId="14" xfId="0" applyFont="1" applyBorder="1" applyAlignment="1">
      <alignment horizontal="centerContinuous"/>
    </xf>
    <xf numFmtId="0" fontId="11" fillId="0" borderId="14" xfId="0" applyFont="1" applyBorder="1" applyAlignment="1">
      <alignment horizontal="centerContinuous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15" fillId="0" borderId="10" xfId="0" applyFont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1" fillId="6" borderId="60" xfId="0" applyFont="1" applyFill="1" applyBorder="1" applyAlignment="1">
      <alignment vertical="center"/>
    </xf>
    <xf numFmtId="0" fontId="21" fillId="6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" fontId="9" fillId="8" borderId="7" xfId="0" applyNumberFormat="1" applyFont="1" applyFill="1" applyBorder="1" applyAlignment="1">
      <alignment horizontal="center" vertical="center"/>
    </xf>
    <xf numFmtId="1" fontId="9" fillId="8" borderId="8" xfId="0" applyNumberFormat="1" applyFont="1" applyFill="1" applyBorder="1" applyAlignment="1">
      <alignment horizontal="center" vertical="center"/>
    </xf>
    <xf numFmtId="1" fontId="9" fillId="8" borderId="61" xfId="0" applyNumberFormat="1" applyFont="1" applyFill="1" applyBorder="1" applyAlignment="1">
      <alignment horizontal="center" vertical="center"/>
    </xf>
    <xf numFmtId="1" fontId="9" fillId="8" borderId="63" xfId="0" applyNumberFormat="1" applyFont="1" applyFill="1" applyBorder="1" applyAlignment="1">
      <alignment horizontal="center" vertical="center"/>
    </xf>
    <xf numFmtId="1" fontId="9" fillId="8" borderId="60" xfId="0" applyNumberFormat="1" applyFont="1" applyFill="1" applyBorder="1" applyAlignment="1">
      <alignment horizontal="center" vertical="center"/>
    </xf>
    <xf numFmtId="166" fontId="9" fillId="8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textRotation="90" wrapText="1"/>
    </xf>
    <xf numFmtId="0" fontId="15" fillId="0" borderId="2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 textRotation="90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17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textRotation="90"/>
    </xf>
    <xf numFmtId="0" fontId="15" fillId="0" borderId="18" xfId="0" applyFont="1" applyBorder="1" applyAlignment="1">
      <alignment horizontal="center" vertical="center" textRotation="90"/>
    </xf>
    <xf numFmtId="0" fontId="15" fillId="0" borderId="20" xfId="0" applyFont="1" applyBorder="1" applyAlignment="1">
      <alignment horizontal="center" vertical="center" textRotation="90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165" fontId="9" fillId="2" borderId="32" xfId="0" applyNumberFormat="1" applyFont="1" applyFill="1" applyBorder="1" applyAlignment="1">
      <alignment horizontal="center" vertical="center"/>
    </xf>
    <xf numFmtId="165" fontId="9" fillId="2" borderId="67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textRotation="90"/>
    </xf>
    <xf numFmtId="0" fontId="2" fillId="0" borderId="51" xfId="0" applyFont="1" applyBorder="1" applyAlignment="1">
      <alignment horizontal="center" vertical="center" textRotation="90"/>
    </xf>
    <xf numFmtId="0" fontId="2" fillId="0" borderId="54" xfId="0" applyFont="1" applyBorder="1" applyAlignment="1">
      <alignment horizontal="center" vertical="center" textRotation="90"/>
    </xf>
    <xf numFmtId="0" fontId="2" fillId="0" borderId="4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textRotation="90"/>
    </xf>
    <xf numFmtId="0" fontId="2" fillId="0" borderId="39" xfId="0" applyFont="1" applyBorder="1" applyAlignment="1">
      <alignment horizontal="center" vertical="center" textRotation="90"/>
    </xf>
    <xf numFmtId="0" fontId="2" fillId="0" borderId="47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 textRotation="90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38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19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4" fillId="0" borderId="46" xfId="0" applyFont="1" applyBorder="1" applyAlignment="1" applyProtection="1">
      <alignment horizontal="center" vertical="center"/>
      <protection locked="0"/>
    </xf>
    <xf numFmtId="0" fontId="19" fillId="3" borderId="25" xfId="0" applyFont="1" applyFill="1" applyBorder="1" applyAlignment="1" applyProtection="1">
      <alignment horizontal="center" vertical="center"/>
      <protection locked="0"/>
    </xf>
    <xf numFmtId="1" fontId="24" fillId="0" borderId="69" xfId="0" applyNumberFormat="1" applyFont="1" applyBorder="1" applyAlignment="1" applyProtection="1">
      <alignment horizontal="center" vertical="center"/>
      <protection locked="0"/>
    </xf>
    <xf numFmtId="0" fontId="24" fillId="4" borderId="46" xfId="0" applyFont="1" applyFill="1" applyBorder="1" applyAlignment="1" applyProtection="1">
      <alignment horizontal="center" vertical="center"/>
      <protection locked="0"/>
    </xf>
    <xf numFmtId="0" fontId="24" fillId="4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1" fontId="24" fillId="3" borderId="25" xfId="0" applyNumberFormat="1" applyFont="1" applyFill="1" applyBorder="1" applyAlignment="1" applyProtection="1">
      <alignment horizontal="center" vertical="center"/>
      <protection locked="0"/>
    </xf>
    <xf numFmtId="1" fontId="24" fillId="3" borderId="41" xfId="0" applyNumberFormat="1" applyFont="1" applyFill="1" applyBorder="1" applyAlignment="1" applyProtection="1">
      <alignment horizontal="center" vertical="center"/>
      <protection locked="0"/>
    </xf>
    <xf numFmtId="1" fontId="24" fillId="0" borderId="45" xfId="0" applyNumberFormat="1" applyFont="1" applyBorder="1" applyAlignment="1" applyProtection="1">
      <alignment horizontal="center" vertical="center"/>
      <protection locked="0"/>
    </xf>
    <xf numFmtId="0" fontId="24" fillId="0" borderId="26" xfId="0" applyFont="1" applyFill="1" applyBorder="1" applyAlignment="1" applyProtection="1">
      <alignment horizontal="center" vertical="center"/>
      <protection locked="0"/>
    </xf>
    <xf numFmtId="0" fontId="25" fillId="0" borderId="25" xfId="0" applyFont="1" applyFill="1" applyBorder="1" applyAlignment="1" applyProtection="1">
      <alignment horizontal="center" vertical="center" wrapText="1"/>
      <protection locked="0"/>
    </xf>
    <xf numFmtId="0" fontId="25" fillId="0" borderId="41" xfId="0" applyFont="1" applyFill="1" applyBorder="1" applyAlignment="1" applyProtection="1">
      <alignment horizontal="center" vertical="center" wrapText="1"/>
      <protection locked="0"/>
    </xf>
    <xf numFmtId="0" fontId="25" fillId="4" borderId="46" xfId="0" applyFont="1" applyFill="1" applyBorder="1" applyAlignment="1" applyProtection="1">
      <alignment horizontal="center" vertical="center" wrapText="1"/>
      <protection locked="0"/>
    </xf>
    <xf numFmtId="0" fontId="25" fillId="4" borderId="25" xfId="0" applyFont="1" applyFill="1" applyBorder="1" applyAlignment="1" applyProtection="1">
      <alignment horizontal="center" vertical="center" wrapText="1"/>
      <protection locked="0"/>
    </xf>
    <xf numFmtId="0" fontId="25" fillId="0" borderId="26" xfId="0" applyFont="1" applyFill="1" applyBorder="1" applyAlignment="1" applyProtection="1">
      <alignment horizontal="center" vertical="center" wrapText="1"/>
      <protection locked="0"/>
    </xf>
    <xf numFmtId="0" fontId="21" fillId="6" borderId="18" xfId="0" applyFont="1" applyFill="1" applyBorder="1" applyAlignment="1">
      <alignment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61" xfId="0" applyFont="1" applyFill="1" applyBorder="1" applyAlignment="1">
      <alignment horizontal="center" vertical="center"/>
    </xf>
    <xf numFmtId="0" fontId="21" fillId="6" borderId="63" xfId="0" applyFont="1" applyFill="1" applyBorder="1" applyAlignment="1">
      <alignment horizontal="center" vertical="center"/>
    </xf>
    <xf numFmtId="0" fontId="21" fillId="6" borderId="60" xfId="0" applyFont="1" applyFill="1" applyBorder="1" applyAlignment="1">
      <alignment horizontal="center" vertical="center"/>
    </xf>
    <xf numFmtId="2" fontId="23" fillId="0" borderId="59" xfId="0" applyNumberFormat="1" applyFont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 applyProtection="1">
      <alignment horizontal="left" vertical="center"/>
      <protection locked="0"/>
    </xf>
    <xf numFmtId="0" fontId="24" fillId="0" borderId="25" xfId="0" applyNumberFormat="1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>
      <alignment horizontal="center" vertical="center"/>
    </xf>
    <xf numFmtId="1" fontId="24" fillId="3" borderId="25" xfId="0" applyNumberFormat="1" applyFont="1" applyFill="1" applyBorder="1" applyAlignment="1">
      <alignment horizontal="center" vertical="center"/>
    </xf>
    <xf numFmtId="1" fontId="24" fillId="3" borderId="41" xfId="0" applyNumberFormat="1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5" xfId="0" applyFont="1" applyBorder="1" applyAlignment="1" applyProtection="1">
      <alignment vertical="center" wrapText="1"/>
      <protection locked="0"/>
    </xf>
    <xf numFmtId="165" fontId="24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left" vertical="center"/>
    </xf>
    <xf numFmtId="0" fontId="19" fillId="0" borderId="45" xfId="0" applyFont="1" applyBorder="1" applyAlignment="1" applyProtection="1">
      <alignment horizontal="center" vertical="center" wrapText="1"/>
      <protection locked="0"/>
    </xf>
    <xf numFmtId="1" fontId="19" fillId="3" borderId="25" xfId="0" applyNumberFormat="1" applyFont="1" applyFill="1" applyBorder="1" applyAlignment="1">
      <alignment horizontal="center" vertical="center"/>
    </xf>
    <xf numFmtId="1" fontId="19" fillId="3" borderId="41" xfId="0" applyNumberFormat="1" applyFont="1" applyFill="1" applyBorder="1" applyAlignment="1">
      <alignment horizontal="center" vertical="center"/>
    </xf>
    <xf numFmtId="1" fontId="19" fillId="4" borderId="46" xfId="0" applyNumberFormat="1" applyFont="1" applyFill="1" applyBorder="1" applyAlignment="1">
      <alignment horizontal="center" vertical="center"/>
    </xf>
    <xf numFmtId="1" fontId="19" fillId="4" borderId="25" xfId="0" applyNumberFormat="1" applyFont="1" applyFill="1" applyBorder="1" applyAlignment="1">
      <alignment horizontal="center" vertical="center"/>
    </xf>
    <xf numFmtId="1" fontId="19" fillId="0" borderId="26" xfId="0" applyNumberFormat="1" applyFont="1" applyFill="1" applyBorder="1" applyAlignment="1">
      <alignment horizontal="center" vertical="center"/>
    </xf>
    <xf numFmtId="165" fontId="24" fillId="0" borderId="59" xfId="0" applyNumberFormat="1" applyFont="1" applyBorder="1" applyAlignment="1" applyProtection="1">
      <alignment horizontal="center" vertical="center"/>
      <protection locked="0"/>
    </xf>
    <xf numFmtId="0" fontId="24" fillId="0" borderId="46" xfId="0" applyFont="1" applyBorder="1" applyAlignment="1" applyProtection="1">
      <alignment horizontal="left" vertical="center"/>
      <protection locked="0"/>
    </xf>
    <xf numFmtId="1" fontId="19" fillId="0" borderId="45" xfId="0" applyNumberFormat="1" applyFont="1" applyBorder="1" applyAlignment="1">
      <alignment horizontal="center" vertical="center"/>
    </xf>
    <xf numFmtId="166" fontId="19" fillId="4" borderId="46" xfId="0" applyNumberFormat="1" applyFont="1" applyFill="1" applyBorder="1" applyAlignment="1">
      <alignment horizontal="center" vertical="center"/>
    </xf>
    <xf numFmtId="166" fontId="19" fillId="4" borderId="25" xfId="0" applyNumberFormat="1" applyFont="1" applyFill="1" applyBorder="1" applyAlignment="1">
      <alignment horizontal="center" vertical="center"/>
    </xf>
    <xf numFmtId="166" fontId="19" fillId="0" borderId="26" xfId="0" applyNumberFormat="1" applyFont="1" applyFill="1" applyBorder="1" applyAlignment="1">
      <alignment horizontal="center" vertical="center"/>
    </xf>
    <xf numFmtId="0" fontId="21" fillId="6" borderId="27" xfId="0" applyFont="1" applyFill="1" applyBorder="1" applyAlignment="1">
      <alignment vertical="center"/>
    </xf>
    <xf numFmtId="0" fontId="25" fillId="0" borderId="16" xfId="0" applyFont="1" applyBorder="1" applyAlignment="1" applyProtection="1">
      <alignment vertical="center" wrapText="1"/>
      <protection locked="0"/>
    </xf>
    <xf numFmtId="0" fontId="25" fillId="0" borderId="25" xfId="0" applyFont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vertical="center" wrapText="1"/>
      <protection locked="0"/>
    </xf>
    <xf numFmtId="0" fontId="19" fillId="3" borderId="14" xfId="0" applyFont="1" applyFill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vertical="center" wrapText="1"/>
      <protection locked="0"/>
    </xf>
    <xf numFmtId="0" fontId="26" fillId="0" borderId="25" xfId="0" applyFont="1" applyBorder="1" applyAlignment="1" applyProtection="1">
      <alignment vertical="center" wrapText="1"/>
      <protection locked="0"/>
    </xf>
    <xf numFmtId="0" fontId="26" fillId="0" borderId="40" xfId="0" applyFont="1" applyBorder="1" applyAlignment="1" applyProtection="1">
      <alignment vertical="center" wrapText="1"/>
      <protection locked="0"/>
    </xf>
    <xf numFmtId="0" fontId="9" fillId="0" borderId="6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" fontId="9" fillId="4" borderId="11" xfId="0" applyNumberFormat="1" applyFont="1" applyFill="1" applyBorder="1" applyAlignment="1">
      <alignment horizontal="center" vertical="center"/>
    </xf>
    <xf numFmtId="1" fontId="9" fillId="4" borderId="66" xfId="0" applyNumberFormat="1" applyFont="1" applyFill="1" applyBorder="1" applyAlignment="1">
      <alignment horizontal="center" vertical="center"/>
    </xf>
    <xf numFmtId="1" fontId="9" fillId="0" borderId="62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24" fillId="0" borderId="40" xfId="0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43" xfId="0" applyFont="1" applyBorder="1" applyAlignment="1" applyProtection="1">
      <alignment horizontal="center" vertical="center"/>
      <protection locked="0"/>
    </xf>
    <xf numFmtId="0" fontId="19" fillId="3" borderId="40" xfId="0" applyFont="1" applyFill="1" applyBorder="1" applyAlignment="1" applyProtection="1">
      <alignment horizontal="center" vertical="center"/>
      <protection locked="0"/>
    </xf>
    <xf numFmtId="1" fontId="24" fillId="3" borderId="40" xfId="0" applyNumberFormat="1" applyFont="1" applyFill="1" applyBorder="1" applyAlignment="1" applyProtection="1">
      <alignment horizontal="center" vertical="center"/>
      <protection locked="0"/>
    </xf>
    <xf numFmtId="1" fontId="24" fillId="3" borderId="47" xfId="0" applyNumberFormat="1" applyFont="1" applyFill="1" applyBorder="1" applyAlignment="1" applyProtection="1">
      <alignment horizontal="center" vertical="center"/>
      <protection locked="0"/>
    </xf>
    <xf numFmtId="1" fontId="24" fillId="0" borderId="51" xfId="0" applyNumberFormat="1" applyFont="1" applyBorder="1" applyAlignment="1" applyProtection="1">
      <alignment horizontal="center" vertical="center"/>
      <protection locked="0"/>
    </xf>
    <xf numFmtId="0" fontId="24" fillId="4" borderId="43" xfId="0" applyFont="1" applyFill="1" applyBorder="1" applyAlignment="1" applyProtection="1">
      <alignment horizontal="center" vertical="center"/>
      <protection locked="0"/>
    </xf>
    <xf numFmtId="0" fontId="24" fillId="4" borderId="40" xfId="0" applyFont="1" applyFill="1" applyBorder="1" applyAlignment="1" applyProtection="1">
      <alignment horizontal="center" vertical="center"/>
      <protection locked="0"/>
    </xf>
    <xf numFmtId="0" fontId="24" fillId="0" borderId="74" xfId="0" applyFont="1" applyFill="1" applyBorder="1" applyAlignment="1" applyProtection="1">
      <alignment horizontal="center" vertical="center"/>
      <protection locked="0"/>
    </xf>
    <xf numFmtId="0" fontId="19" fillId="5" borderId="8" xfId="0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65" xfId="0" applyFont="1" applyBorder="1" applyAlignment="1" applyProtection="1">
      <alignment horizontal="center" vertical="center"/>
      <protection locked="0"/>
    </xf>
    <xf numFmtId="0" fontId="24" fillId="0" borderId="66" xfId="0" applyFont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24" fillId="3" borderId="11" xfId="0" applyFont="1" applyFill="1" applyBorder="1" applyAlignment="1" applyProtection="1">
      <alignment horizontal="center" vertical="center"/>
      <protection locked="0"/>
    </xf>
    <xf numFmtId="1" fontId="24" fillId="0" borderId="65" xfId="0" applyNumberFormat="1" applyFont="1" applyBorder="1" applyAlignment="1" applyProtection="1">
      <alignment horizontal="center" vertical="center"/>
      <protection locked="0"/>
    </xf>
    <xf numFmtId="0" fontId="19" fillId="0" borderId="62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9" fillId="2" borderId="63" xfId="0" applyFont="1" applyFill="1" applyBorder="1" applyAlignment="1">
      <alignment horizontal="centerContinuous" vertical="center"/>
    </xf>
    <xf numFmtId="0" fontId="9" fillId="2" borderId="43" xfId="0" applyFont="1" applyFill="1" applyBorder="1" applyAlignment="1">
      <alignment horizontal="centerContinuous" vertical="center"/>
    </xf>
    <xf numFmtId="0" fontId="9" fillId="2" borderId="40" xfId="0" applyFont="1" applyFill="1" applyBorder="1" applyAlignment="1">
      <alignment horizontal="centerContinuous" vertical="center"/>
    </xf>
    <xf numFmtId="0" fontId="9" fillId="2" borderId="74" xfId="0" applyFont="1" applyFill="1" applyBorder="1" applyAlignment="1">
      <alignment horizontal="centerContinuous" vertical="center"/>
    </xf>
    <xf numFmtId="2" fontId="23" fillId="0" borderId="38" xfId="0" applyNumberFormat="1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>
      <alignment horizontal="left" vertical="center"/>
    </xf>
    <xf numFmtId="0" fontId="24" fillId="0" borderId="25" xfId="0" applyFont="1" applyBorder="1" applyAlignment="1" applyProtection="1">
      <alignment vertical="center"/>
      <protection locked="0"/>
    </xf>
    <xf numFmtId="0" fontId="24" fillId="0" borderId="40" xfId="0" applyFont="1" applyBorder="1" applyAlignment="1" applyProtection="1">
      <alignment vertical="center"/>
      <protection locked="0"/>
    </xf>
    <xf numFmtId="164" fontId="19" fillId="5" borderId="7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61" xfId="0" applyFont="1" applyFill="1" applyBorder="1" applyAlignment="1">
      <alignment horizontal="center" vertical="center"/>
    </xf>
    <xf numFmtId="1" fontId="19" fillId="5" borderId="63" xfId="0" applyNumberFormat="1" applyFont="1" applyFill="1" applyBorder="1" applyAlignment="1">
      <alignment horizontal="center" vertical="center"/>
    </xf>
    <xf numFmtId="1" fontId="19" fillId="5" borderId="60" xfId="0" applyNumberFormat="1" applyFont="1" applyFill="1" applyBorder="1" applyAlignment="1">
      <alignment horizontal="center" vertical="center"/>
    </xf>
    <xf numFmtId="1" fontId="19" fillId="5" borderId="8" xfId="0" applyNumberFormat="1" applyFont="1" applyFill="1" applyBorder="1" applyAlignment="1">
      <alignment horizontal="center" vertical="center"/>
    </xf>
    <xf numFmtId="1" fontId="19" fillId="5" borderId="61" xfId="0" applyNumberFormat="1" applyFont="1" applyFill="1" applyBorder="1" applyAlignment="1">
      <alignment horizontal="center" vertical="center"/>
    </xf>
    <xf numFmtId="1" fontId="19" fillId="5" borderId="9" xfId="0" applyNumberFormat="1" applyFont="1" applyFill="1" applyBorder="1" applyAlignment="1">
      <alignment horizontal="center" vertical="center"/>
    </xf>
    <xf numFmtId="164" fontId="9" fillId="7" borderId="7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61" xfId="0" applyFont="1" applyFill="1" applyBorder="1" applyAlignment="1">
      <alignment horizontal="center" vertical="center"/>
    </xf>
    <xf numFmtId="1" fontId="9" fillId="7" borderId="63" xfId="0" applyNumberFormat="1" applyFont="1" applyFill="1" applyBorder="1" applyAlignment="1">
      <alignment horizontal="center" vertical="center"/>
    </xf>
    <xf numFmtId="0" fontId="21" fillId="6" borderId="32" xfId="0" applyFont="1" applyFill="1" applyBorder="1" applyAlignment="1">
      <alignment horizontal="center" vertical="center"/>
    </xf>
    <xf numFmtId="0" fontId="21" fillId="6" borderId="67" xfId="0" applyFont="1" applyFill="1" applyBorder="1" applyAlignment="1">
      <alignment horizontal="center" vertical="center"/>
    </xf>
    <xf numFmtId="2" fontId="25" fillId="0" borderId="68" xfId="0" applyNumberFormat="1" applyFont="1" applyBorder="1" applyAlignment="1" applyProtection="1">
      <alignment horizontal="center" vertical="center" wrapText="1"/>
      <protection locked="0"/>
    </xf>
    <xf numFmtId="2" fontId="25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2" fontId="25" fillId="0" borderId="73" xfId="0" applyNumberFormat="1" applyFont="1" applyBorder="1" applyAlignment="1" applyProtection="1">
      <alignment horizontal="center" vertical="center" wrapText="1"/>
      <protection locked="0"/>
    </xf>
    <xf numFmtId="164" fontId="9" fillId="7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5" fontId="22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vertical="center"/>
    </xf>
    <xf numFmtId="1" fontId="4" fillId="4" borderId="25" xfId="0" applyNumberFormat="1" applyFont="1" applyFill="1" applyBorder="1" applyAlignment="1">
      <alignment vertical="center"/>
    </xf>
    <xf numFmtId="1" fontId="4" fillId="4" borderId="46" xfId="0" applyNumberFormat="1" applyFont="1" applyFill="1" applyBorder="1" applyAlignment="1">
      <alignment vertical="center"/>
    </xf>
    <xf numFmtId="1" fontId="4" fillId="0" borderId="26" xfId="0" applyNumberFormat="1" applyFont="1" applyFill="1" applyBorder="1" applyAlignment="1">
      <alignment vertical="center"/>
    </xf>
    <xf numFmtId="1" fontId="4" fillId="0" borderId="49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9" fillId="0" borderId="45" xfId="0" applyFont="1" applyFill="1" applyBorder="1" applyAlignment="1" applyProtection="1">
      <alignment horizontal="center" vertical="center" wrapText="1"/>
      <protection locked="0"/>
    </xf>
    <xf numFmtId="1" fontId="28" fillId="0" borderId="46" xfId="0" applyNumberFormat="1" applyFont="1" applyBorder="1" applyAlignment="1">
      <alignment horizontal="center" vertical="center"/>
    </xf>
    <xf numFmtId="0" fontId="29" fillId="3" borderId="25" xfId="0" applyFont="1" applyFill="1" applyBorder="1" applyAlignment="1" applyProtection="1">
      <alignment horizontal="center" vertical="center"/>
      <protection locked="0"/>
    </xf>
    <xf numFmtId="0" fontId="28" fillId="3" borderId="25" xfId="0" applyFont="1" applyFill="1" applyBorder="1" applyAlignment="1" applyProtection="1">
      <alignment horizontal="center" vertical="center" wrapText="1"/>
      <protection locked="0"/>
    </xf>
    <xf numFmtId="0" fontId="28" fillId="3" borderId="41" xfId="0" applyFont="1" applyFill="1" applyBorder="1" applyAlignment="1" applyProtection="1">
      <alignment horizontal="center" vertical="center" wrapText="1"/>
      <protection locked="0"/>
    </xf>
    <xf numFmtId="1" fontId="9" fillId="7" borderId="20" xfId="0" applyNumberFormat="1" applyFont="1" applyFill="1" applyBorder="1" applyAlignment="1">
      <alignment horizontal="center" vertical="center"/>
    </xf>
    <xf numFmtId="2" fontId="25" fillId="0" borderId="59" xfId="0" applyNumberFormat="1" applyFont="1" applyBorder="1" applyAlignment="1" applyProtection="1">
      <alignment horizontal="center" vertical="center" wrapText="1"/>
      <protection locked="0"/>
    </xf>
    <xf numFmtId="0" fontId="25" fillId="0" borderId="40" xfId="0" applyFont="1" applyFill="1" applyBorder="1" applyAlignment="1" applyProtection="1">
      <alignment horizontal="center" vertical="center" wrapText="1"/>
      <protection locked="0"/>
    </xf>
    <xf numFmtId="0" fontId="25" fillId="0" borderId="49" xfId="0" applyFont="1" applyFill="1" applyBorder="1" applyAlignment="1" applyProtection="1">
      <alignment horizontal="center" vertical="center" wrapText="1"/>
      <protection locked="0"/>
    </xf>
    <xf numFmtId="1" fontId="9" fillId="7" borderId="7" xfId="0" applyNumberFormat="1" applyFont="1" applyFill="1" applyBorder="1" applyAlignment="1">
      <alignment horizontal="center" vertical="center"/>
    </xf>
    <xf numFmtId="1" fontId="9" fillId="7" borderId="60" xfId="0" applyNumberFormat="1" applyFont="1" applyFill="1" applyBorder="1" applyAlignment="1">
      <alignment horizontal="center" vertical="center"/>
    </xf>
    <xf numFmtId="1" fontId="9" fillId="7" borderId="19" xfId="0" applyNumberFormat="1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 wrapText="1"/>
    </xf>
    <xf numFmtId="0" fontId="31" fillId="0" borderId="40" xfId="0" applyFont="1" applyFill="1" applyBorder="1" applyAlignment="1" applyProtection="1">
      <alignment horizontal="center" vertical="center" wrapText="1"/>
      <protection locked="0"/>
    </xf>
    <xf numFmtId="0" fontId="31" fillId="0" borderId="47" xfId="0" applyFont="1" applyFill="1" applyBorder="1" applyAlignment="1" applyProtection="1">
      <alignment horizontal="center" vertical="center" wrapText="1"/>
      <protection locked="0"/>
    </xf>
    <xf numFmtId="1" fontId="31" fillId="0" borderId="43" xfId="0" applyNumberFormat="1" applyFont="1" applyBorder="1" applyAlignment="1">
      <alignment horizontal="center" vertical="center"/>
    </xf>
    <xf numFmtId="0" fontId="32" fillId="3" borderId="40" xfId="0" applyFont="1" applyFill="1" applyBorder="1" applyAlignment="1" applyProtection="1">
      <alignment horizontal="center" vertical="center"/>
      <protection locked="0"/>
    </xf>
    <xf numFmtId="0" fontId="31" fillId="3" borderId="40" xfId="0" applyFont="1" applyFill="1" applyBorder="1" applyAlignment="1" applyProtection="1">
      <alignment horizontal="center" vertical="center" wrapText="1"/>
      <protection locked="0"/>
    </xf>
    <xf numFmtId="1" fontId="31" fillId="0" borderId="51" xfId="0" applyNumberFormat="1" applyFont="1" applyBorder="1" applyAlignment="1" applyProtection="1">
      <alignment horizontal="center" vertical="center"/>
      <protection locked="0"/>
    </xf>
    <xf numFmtId="165" fontId="24" fillId="0" borderId="64" xfId="0" applyNumberFormat="1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>
      <alignment horizontal="left" vertical="center"/>
    </xf>
    <xf numFmtId="0" fontId="19" fillId="0" borderId="65" xfId="0" applyFont="1" applyBorder="1" applyAlignment="1" applyProtection="1">
      <alignment horizontal="center" vertical="center" wrapText="1"/>
      <protection locked="0"/>
    </xf>
    <xf numFmtId="1" fontId="19" fillId="3" borderId="11" xfId="0" applyNumberFormat="1" applyFont="1" applyFill="1" applyBorder="1" applyAlignment="1">
      <alignment horizontal="center" vertical="center"/>
    </xf>
    <xf numFmtId="1" fontId="19" fillId="3" borderId="12" xfId="0" applyNumberFormat="1" applyFont="1" applyFill="1" applyBorder="1" applyAlignment="1">
      <alignment horizontal="center" vertical="center"/>
    </xf>
    <xf numFmtId="1" fontId="19" fillId="4" borderId="66" xfId="0" applyNumberFormat="1" applyFont="1" applyFill="1" applyBorder="1" applyAlignment="1">
      <alignment horizontal="center" vertical="center"/>
    </xf>
    <xf numFmtId="1" fontId="19" fillId="4" borderId="11" xfId="0" applyNumberFormat="1" applyFont="1" applyFill="1" applyBorder="1" applyAlignment="1">
      <alignment horizontal="center" vertical="center"/>
    </xf>
    <xf numFmtId="1" fontId="19" fillId="0" borderId="62" xfId="0" applyNumberFormat="1" applyFont="1" applyFill="1" applyBorder="1" applyAlignment="1">
      <alignment horizontal="center" vertical="center"/>
    </xf>
    <xf numFmtId="0" fontId="24" fillId="0" borderId="14" xfId="0" applyFont="1" applyBorder="1" applyAlignment="1" applyProtection="1">
      <alignment horizontal="left" vertical="center"/>
      <protection locked="0"/>
    </xf>
    <xf numFmtId="0" fontId="24" fillId="0" borderId="14" xfId="0" applyNumberFormat="1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70" xfId="0" applyFont="1" applyBorder="1" applyAlignment="1" applyProtection="1">
      <alignment horizontal="center" vertical="center"/>
      <protection locked="0"/>
    </xf>
    <xf numFmtId="1" fontId="24" fillId="3" borderId="14" xfId="0" applyNumberFormat="1" applyFont="1" applyFill="1" applyBorder="1" applyAlignment="1">
      <alignment horizontal="center" vertical="center"/>
    </xf>
    <xf numFmtId="1" fontId="24" fillId="3" borderId="71" xfId="0" applyNumberFormat="1" applyFont="1" applyFill="1" applyBorder="1" applyAlignment="1">
      <alignment horizontal="center" vertical="center"/>
    </xf>
    <xf numFmtId="1" fontId="24" fillId="0" borderId="72" xfId="0" applyNumberFormat="1" applyFont="1" applyBorder="1" applyAlignment="1" applyProtection="1">
      <alignment horizontal="center" vertical="center"/>
      <protection locked="0"/>
    </xf>
    <xf numFmtId="0" fontId="24" fillId="4" borderId="70" xfId="0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1" xfId="0" applyNumberFormat="1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>
      <alignment horizontal="center" vertical="center"/>
    </xf>
    <xf numFmtId="1" fontId="24" fillId="3" borderId="11" xfId="0" applyNumberFormat="1" applyFont="1" applyFill="1" applyBorder="1" applyAlignment="1">
      <alignment horizontal="center" vertical="center"/>
    </xf>
    <xf numFmtId="1" fontId="24" fillId="3" borderId="12" xfId="0" applyNumberFormat="1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24" fillId="0" borderId="40" xfId="0" applyNumberFormat="1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1" fontId="24" fillId="3" borderId="40" xfId="0" applyNumberFormat="1" applyFont="1" applyFill="1" applyBorder="1" applyAlignment="1">
      <alignment horizontal="center" vertical="center"/>
    </xf>
    <xf numFmtId="1" fontId="24" fillId="3" borderId="47" xfId="0" applyNumberFormat="1" applyFont="1" applyFill="1" applyBorder="1" applyAlignment="1">
      <alignment horizontal="center" vertical="center"/>
    </xf>
    <xf numFmtId="0" fontId="24" fillId="4" borderId="43" xfId="0" applyFont="1" applyFill="1" applyBorder="1" applyAlignment="1">
      <alignment horizontal="center" vertical="center"/>
    </xf>
    <xf numFmtId="0" fontId="24" fillId="4" borderId="40" xfId="0" applyFont="1" applyFill="1" applyBorder="1" applyAlignment="1">
      <alignment horizontal="center" vertical="center"/>
    </xf>
    <xf numFmtId="0" fontId="24" fillId="0" borderId="74" xfId="0" applyFont="1" applyFill="1" applyBorder="1" applyAlignment="1">
      <alignment horizontal="center" vertical="center"/>
    </xf>
    <xf numFmtId="165" fontId="19" fillId="5" borderId="7" xfId="0" applyNumberFormat="1" applyFont="1" applyFill="1" applyBorder="1" applyAlignment="1">
      <alignment vertical="center"/>
    </xf>
    <xf numFmtId="0" fontId="19" fillId="0" borderId="43" xfId="0" applyFont="1" applyBorder="1" applyAlignment="1" applyProtection="1">
      <alignment horizontal="left" vertical="center" wrapText="1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9" borderId="40" xfId="0" applyFont="1" applyFill="1" applyBorder="1" applyAlignment="1" applyProtection="1">
      <alignment horizontal="center" vertical="center"/>
      <protection locked="0"/>
    </xf>
    <xf numFmtId="2" fontId="25" fillId="0" borderId="13" xfId="0" applyNumberFormat="1" applyFont="1" applyBorder="1" applyAlignment="1" applyProtection="1">
      <alignment horizontal="center" vertical="center" wrapText="1"/>
      <protection locked="0"/>
    </xf>
    <xf numFmtId="1" fontId="9" fillId="7" borderId="8" xfId="0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1" fontId="9" fillId="8" borderId="9" xfId="0" applyNumberFormat="1" applyFont="1" applyFill="1" applyBorder="1" applyAlignment="1">
      <alignment horizontal="center" vertical="center"/>
    </xf>
    <xf numFmtId="0" fontId="24" fillId="9" borderId="66" xfId="0" applyFont="1" applyFill="1" applyBorder="1" applyAlignment="1" applyProtection="1">
      <alignment horizontal="center" vertical="center"/>
      <protection locked="0"/>
    </xf>
    <xf numFmtId="0" fontId="24" fillId="9" borderId="11" xfId="0" applyFont="1" applyFill="1" applyBorder="1" applyAlignment="1" applyProtection="1">
      <alignment horizontal="center" vertical="center"/>
      <protection locked="0"/>
    </xf>
    <xf numFmtId="0" fontId="24" fillId="9" borderId="12" xfId="0" applyFont="1" applyFill="1" applyBorder="1" applyAlignment="1" applyProtection="1">
      <alignment horizontal="center" vertical="center"/>
      <protection locked="0"/>
    </xf>
    <xf numFmtId="0" fontId="24" fillId="9" borderId="11" xfId="0" applyFont="1" applyFill="1" applyBorder="1" applyAlignment="1">
      <alignment horizontal="center" vertical="center"/>
    </xf>
    <xf numFmtId="166" fontId="19" fillId="5" borderId="8" xfId="0" applyNumberFormat="1" applyFont="1" applyFill="1" applyBorder="1" applyAlignment="1">
      <alignment horizontal="center" vertical="center"/>
    </xf>
    <xf numFmtId="166" fontId="9" fillId="7" borderId="60" xfId="0" applyNumberFormat="1" applyFont="1" applyFill="1" applyBorder="1" applyAlignment="1">
      <alignment horizontal="center" vertical="center"/>
    </xf>
    <xf numFmtId="0" fontId="31" fillId="9" borderId="48" xfId="0" applyFont="1" applyFill="1" applyBorder="1" applyAlignment="1" applyProtection="1">
      <alignment horizontal="center" vertical="center" wrapText="1"/>
      <protection locked="0"/>
    </xf>
    <xf numFmtId="0" fontId="31" fillId="9" borderId="39" xfId="0" applyFont="1" applyFill="1" applyBorder="1" applyAlignment="1" applyProtection="1">
      <alignment horizontal="center" vertical="center" wrapText="1"/>
      <protection locked="0"/>
    </xf>
    <xf numFmtId="0" fontId="31" fillId="9" borderId="40" xfId="0" applyFont="1" applyFill="1" applyBorder="1" applyAlignment="1" applyProtection="1">
      <alignment horizontal="center" vertical="center" wrapText="1"/>
      <protection locked="0"/>
    </xf>
    <xf numFmtId="0" fontId="19" fillId="9" borderId="8" xfId="0" applyFont="1" applyFill="1" applyBorder="1" applyAlignment="1">
      <alignment horizontal="center" vertical="center"/>
    </xf>
    <xf numFmtId="0" fontId="31" fillId="0" borderId="36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0" fontId="32" fillId="0" borderId="69" xfId="0" applyFont="1" applyBorder="1" applyAlignment="1" applyProtection="1">
      <alignment horizontal="center" vertical="center" wrapText="1"/>
      <protection locked="0"/>
    </xf>
    <xf numFmtId="1" fontId="31" fillId="0" borderId="36" xfId="0" applyNumberFormat="1" applyFont="1" applyBorder="1" applyAlignment="1">
      <alignment horizontal="center" vertical="center"/>
    </xf>
    <xf numFmtId="0" fontId="32" fillId="3" borderId="16" xfId="0" applyFont="1" applyFill="1" applyBorder="1" applyAlignment="1" applyProtection="1">
      <alignment horizontal="center" vertical="center"/>
      <protection locked="0"/>
    </xf>
    <xf numFmtId="0" fontId="31" fillId="3" borderId="16" xfId="0" applyFont="1" applyFill="1" applyBorder="1" applyAlignment="1" applyProtection="1">
      <alignment horizontal="center" vertical="center" wrapText="1"/>
      <protection locked="0"/>
    </xf>
    <xf numFmtId="0" fontId="31" fillId="3" borderId="33" xfId="0" applyFont="1" applyFill="1" applyBorder="1" applyAlignment="1" applyProtection="1">
      <alignment horizontal="center" vertical="center" wrapText="1"/>
      <protection locked="0"/>
    </xf>
    <xf numFmtId="1" fontId="31" fillId="0" borderId="69" xfId="0" applyNumberFormat="1" applyFont="1" applyBorder="1" applyAlignment="1" applyProtection="1">
      <alignment horizontal="center" vertical="center"/>
      <protection locked="0"/>
    </xf>
    <xf numFmtId="0" fontId="31" fillId="4" borderId="36" xfId="0" applyFont="1" applyFill="1" applyBorder="1" applyAlignment="1" applyProtection="1">
      <alignment horizontal="center" vertical="center" wrapText="1"/>
      <protection locked="0"/>
    </xf>
    <xf numFmtId="0" fontId="31" fillId="4" borderId="16" xfId="0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41" xfId="0" applyFont="1" applyBorder="1" applyAlignment="1" applyProtection="1">
      <alignment horizontal="center" vertical="center" wrapText="1"/>
      <protection locked="0"/>
    </xf>
    <xf numFmtId="0" fontId="32" fillId="0" borderId="45" xfId="0" applyFont="1" applyBorder="1" applyAlignment="1" applyProtection="1">
      <alignment horizontal="center" vertical="center" wrapText="1"/>
      <protection locked="0"/>
    </xf>
    <xf numFmtId="1" fontId="31" fillId="0" borderId="46" xfId="0" applyNumberFormat="1" applyFont="1" applyBorder="1" applyAlignment="1">
      <alignment horizontal="center" vertical="center"/>
    </xf>
    <xf numFmtId="0" fontId="32" fillId="3" borderId="25" xfId="0" applyFont="1" applyFill="1" applyBorder="1" applyAlignment="1" applyProtection="1">
      <alignment horizontal="center" vertical="center"/>
      <protection locked="0"/>
    </xf>
    <xf numFmtId="0" fontId="31" fillId="3" borderId="25" xfId="0" applyFont="1" applyFill="1" applyBorder="1" applyAlignment="1" applyProtection="1">
      <alignment horizontal="center" vertical="center" wrapText="1"/>
      <protection locked="0"/>
    </xf>
    <xf numFmtId="0" fontId="31" fillId="3" borderId="41" xfId="0" applyFont="1" applyFill="1" applyBorder="1" applyAlignment="1" applyProtection="1">
      <alignment horizontal="center" vertical="center" wrapText="1"/>
      <protection locked="0"/>
    </xf>
    <xf numFmtId="1" fontId="31" fillId="0" borderId="45" xfId="0" applyNumberFormat="1" applyFont="1" applyBorder="1" applyAlignment="1" applyProtection="1">
      <alignment horizontal="center" vertical="center"/>
      <protection locked="0"/>
    </xf>
    <xf numFmtId="0" fontId="31" fillId="4" borderId="46" xfId="0" applyFont="1" applyFill="1" applyBorder="1" applyAlignment="1" applyProtection="1">
      <alignment horizontal="center" vertical="center" wrapText="1"/>
      <protection locked="0"/>
    </xf>
    <xf numFmtId="0" fontId="31" fillId="4" borderId="25" xfId="0" applyFont="1" applyFill="1" applyBorder="1" applyAlignment="1" applyProtection="1">
      <alignment horizontal="center" vertical="center" wrapText="1"/>
      <protection locked="0"/>
    </xf>
    <xf numFmtId="0" fontId="31" fillId="0" borderId="26" xfId="0" applyFont="1" applyFill="1" applyBorder="1" applyAlignment="1" applyProtection="1">
      <alignment horizontal="center" vertical="center" wrapText="1"/>
      <protection locked="0"/>
    </xf>
    <xf numFmtId="0" fontId="31" fillId="0" borderId="25" xfId="0" applyNumberFormat="1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0" fontId="31" fillId="0" borderId="46" xfId="0" applyFont="1" applyFill="1" applyBorder="1" applyAlignment="1" applyProtection="1">
      <alignment horizontal="center" vertical="center"/>
      <protection locked="0"/>
    </xf>
    <xf numFmtId="1" fontId="31" fillId="3" borderId="25" xfId="0" applyNumberFormat="1" applyFont="1" applyFill="1" applyBorder="1" applyAlignment="1">
      <alignment horizontal="center" vertical="center"/>
    </xf>
    <xf numFmtId="1" fontId="31" fillId="3" borderId="41" xfId="0" applyNumberFormat="1" applyFont="1" applyFill="1" applyBorder="1" applyAlignment="1">
      <alignment horizontal="center" vertical="center"/>
    </xf>
    <xf numFmtId="1" fontId="31" fillId="0" borderId="45" xfId="0" applyNumberFormat="1" applyFont="1" applyFill="1" applyBorder="1" applyAlignment="1" applyProtection="1">
      <alignment horizontal="center" vertical="center"/>
      <protection locked="0"/>
    </xf>
    <xf numFmtId="0" fontId="31" fillId="0" borderId="46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70" xfId="0" applyFont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71" xfId="0" applyFont="1" applyBorder="1" applyAlignment="1" applyProtection="1">
      <alignment horizontal="center" vertical="center" wrapText="1"/>
      <protection locked="0"/>
    </xf>
    <xf numFmtId="0" fontId="32" fillId="0" borderId="72" xfId="0" applyFont="1" applyBorder="1" applyAlignment="1" applyProtection="1">
      <alignment horizontal="center" vertical="center" wrapText="1"/>
      <protection locked="0"/>
    </xf>
    <xf numFmtId="1" fontId="31" fillId="0" borderId="70" xfId="0" applyNumberFormat="1" applyFont="1" applyBorder="1" applyAlignment="1">
      <alignment horizontal="center" vertical="center"/>
    </xf>
    <xf numFmtId="0" fontId="32" fillId="3" borderId="14" xfId="0" applyFont="1" applyFill="1" applyBorder="1" applyAlignment="1" applyProtection="1">
      <alignment horizontal="center" vertical="center"/>
      <protection locked="0"/>
    </xf>
    <xf numFmtId="0" fontId="31" fillId="3" borderId="14" xfId="0" applyFont="1" applyFill="1" applyBorder="1" applyAlignment="1" applyProtection="1">
      <alignment horizontal="center" vertical="center" wrapText="1"/>
      <protection locked="0"/>
    </xf>
    <xf numFmtId="0" fontId="31" fillId="3" borderId="71" xfId="0" applyFont="1" applyFill="1" applyBorder="1" applyAlignment="1" applyProtection="1">
      <alignment horizontal="center" vertical="center" wrapText="1"/>
      <protection locked="0"/>
    </xf>
    <xf numFmtId="1" fontId="31" fillId="0" borderId="72" xfId="0" applyNumberFormat="1" applyFont="1" applyBorder="1" applyAlignment="1" applyProtection="1">
      <alignment horizontal="center" vertical="center"/>
      <protection locked="0"/>
    </xf>
    <xf numFmtId="0" fontId="31" fillId="4" borderId="70" xfId="0" applyFont="1" applyFill="1" applyBorder="1" applyAlignment="1" applyProtection="1">
      <alignment horizontal="center" vertical="center" wrapText="1"/>
      <protection locked="0"/>
    </xf>
    <xf numFmtId="0" fontId="31" fillId="4" borderId="14" xfId="0" applyFont="1" applyFill="1" applyBorder="1" applyAlignment="1" applyProtection="1">
      <alignment horizontal="center" vertical="center" wrapText="1"/>
      <protection locked="0"/>
    </xf>
    <xf numFmtId="0" fontId="21" fillId="9" borderId="8" xfId="0" applyFont="1" applyFill="1" applyBorder="1" applyAlignment="1">
      <alignment horizontal="center" vertical="center"/>
    </xf>
    <xf numFmtId="0" fontId="31" fillId="9" borderId="47" xfId="0" applyFont="1" applyFill="1" applyBorder="1" applyAlignment="1" applyProtection="1">
      <alignment horizontal="center" vertical="center" wrapText="1"/>
      <protection locked="0"/>
    </xf>
    <xf numFmtId="0" fontId="31" fillId="9" borderId="17" xfId="0" applyFont="1" applyFill="1" applyBorder="1" applyAlignment="1" applyProtection="1">
      <alignment horizontal="center" vertical="center" wrapText="1"/>
      <protection locked="0"/>
    </xf>
    <xf numFmtId="0" fontId="31" fillId="9" borderId="26" xfId="0" applyFont="1" applyFill="1" applyBorder="1" applyAlignment="1" applyProtection="1">
      <alignment horizontal="center" vertical="center" wrapText="1"/>
      <protection locked="0"/>
    </xf>
    <xf numFmtId="0" fontId="31" fillId="9" borderId="15" xfId="0" applyFont="1" applyFill="1" applyBorder="1" applyAlignment="1" applyProtection="1">
      <alignment horizontal="center" vertical="center" wrapText="1"/>
      <protection locked="0"/>
    </xf>
    <xf numFmtId="49" fontId="33" fillId="9" borderId="25" xfId="0" applyNumberFormat="1" applyFont="1" applyFill="1" applyBorder="1" applyAlignment="1" applyProtection="1">
      <alignment vertical="center"/>
      <protection locked="0"/>
    </xf>
    <xf numFmtId="0" fontId="30" fillId="0" borderId="28" xfId="0" applyFont="1" applyFill="1" applyBorder="1" applyAlignment="1" applyProtection="1">
      <alignment horizontal="left" vertical="center"/>
      <protection locked="0"/>
    </xf>
    <xf numFmtId="0" fontId="25" fillId="9" borderId="25" xfId="0" applyFont="1" applyFill="1" applyBorder="1" applyAlignment="1" applyProtection="1">
      <alignment horizontal="center" vertical="center" wrapText="1"/>
      <protection locked="0"/>
    </xf>
    <xf numFmtId="0" fontId="19" fillId="9" borderId="51" xfId="0" applyFont="1" applyFill="1" applyBorder="1" applyAlignment="1" applyProtection="1">
      <alignment horizontal="center" vertical="center"/>
      <protection locked="0"/>
    </xf>
    <xf numFmtId="0" fontId="19" fillId="9" borderId="45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19" fillId="9" borderId="65" xfId="0" applyFont="1" applyFill="1" applyBorder="1" applyAlignment="1">
      <alignment horizontal="center" vertical="center"/>
    </xf>
    <xf numFmtId="0" fontId="19" fillId="9" borderId="45" xfId="0" applyFont="1" applyFill="1" applyBorder="1" applyAlignment="1">
      <alignment horizontal="center" vertical="center"/>
    </xf>
    <xf numFmtId="0" fontId="19" fillId="9" borderId="72" xfId="0" applyFont="1" applyFill="1" applyBorder="1" applyAlignment="1">
      <alignment horizontal="center" vertical="center"/>
    </xf>
    <xf numFmtId="2" fontId="28" fillId="0" borderId="38" xfId="0" applyNumberFormat="1" applyFont="1" applyBorder="1" applyAlignment="1" applyProtection="1">
      <alignment horizontal="center" vertical="center" wrapText="1"/>
      <protection locked="0"/>
    </xf>
    <xf numFmtId="2" fontId="28" fillId="0" borderId="59" xfId="0" applyNumberFormat="1" applyFont="1" applyBorder="1" applyAlignment="1" applyProtection="1">
      <alignment horizontal="center" vertical="center" wrapText="1"/>
      <protection locked="0"/>
    </xf>
    <xf numFmtId="2" fontId="28" fillId="0" borderId="13" xfId="0" applyNumberFormat="1" applyFont="1" applyBorder="1" applyAlignment="1" applyProtection="1">
      <alignment horizontal="center" vertical="center" wrapText="1"/>
      <protection locked="0"/>
    </xf>
    <xf numFmtId="0" fontId="32" fillId="9" borderId="51" xfId="0" applyFont="1" applyFill="1" applyBorder="1" applyAlignment="1" applyProtection="1">
      <alignment horizontal="center" vertical="center" wrapText="1"/>
      <protection locked="0"/>
    </xf>
    <xf numFmtId="1" fontId="4" fillId="9" borderId="46" xfId="0" applyNumberFormat="1" applyFont="1" applyFill="1" applyBorder="1" applyAlignment="1">
      <alignment vertical="center"/>
    </xf>
    <xf numFmtId="1" fontId="4" fillId="9" borderId="48" xfId="0" applyNumberFormat="1" applyFont="1" applyFill="1" applyBorder="1" applyAlignment="1">
      <alignment vertical="center"/>
    </xf>
    <xf numFmtId="0" fontId="21" fillId="9" borderId="3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H35"/>
  <sheetViews>
    <sheetView showZeros="0" view="pageBreakPreview" zoomScaleNormal="95" zoomScaleSheetLayoutView="100" zoomScalePageLayoutView="48" workbookViewId="0">
      <selection activeCell="A17" sqref="A17:BA17"/>
    </sheetView>
  </sheetViews>
  <sheetFormatPr defaultRowHeight="12.75" x14ac:dyDescent="0.2"/>
  <cols>
    <col min="1" max="1" width="6.85546875" style="7" customWidth="1"/>
    <col min="2" max="53" width="2.5703125" style="7" customWidth="1"/>
    <col min="54" max="54" width="9.140625" style="7" customWidth="1"/>
    <col min="55" max="16384" width="9.140625" style="7"/>
  </cols>
  <sheetData>
    <row r="1" spans="1:86" s="1" customFormat="1" ht="21" customHeight="1" x14ac:dyDescent="0.2">
      <c r="B1" s="2"/>
      <c r="C1" s="2"/>
      <c r="D1" s="2"/>
      <c r="E1" s="2"/>
      <c r="F1" s="2"/>
      <c r="G1" s="2"/>
      <c r="H1" s="2"/>
      <c r="I1" s="150" t="s">
        <v>0</v>
      </c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3"/>
      <c r="AT1" s="3"/>
      <c r="AU1" s="3"/>
      <c r="AV1" s="3"/>
      <c r="AW1" s="3"/>
      <c r="AX1" s="3"/>
      <c r="AY1" s="3"/>
      <c r="AZ1" s="3"/>
      <c r="BA1" s="3"/>
      <c r="BB1" s="4"/>
    </row>
    <row r="2" spans="1:86" s="1" customFormat="1" ht="16.5" customHeight="1" x14ac:dyDescent="0.25">
      <c r="B2" s="2"/>
      <c r="C2" s="2"/>
      <c r="D2" s="2"/>
      <c r="E2" s="2"/>
      <c r="F2" s="2"/>
      <c r="G2" s="2"/>
      <c r="H2" s="2"/>
      <c r="I2" s="151" t="s">
        <v>1</v>
      </c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T2" s="5"/>
      <c r="AU2" s="5"/>
      <c r="AV2" s="5"/>
      <c r="AW2" s="5"/>
      <c r="AX2" s="5"/>
      <c r="AY2" s="5"/>
      <c r="AZ2" s="5"/>
      <c r="BA2" s="5"/>
    </row>
    <row r="3" spans="1:86" x14ac:dyDescent="0.2">
      <c r="A3" s="6" t="s">
        <v>2</v>
      </c>
      <c r="K3" s="8"/>
      <c r="L3" s="8"/>
      <c r="M3" s="141" t="s">
        <v>3</v>
      </c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8"/>
      <c r="AR3" s="6" t="s">
        <v>4</v>
      </c>
    </row>
    <row r="4" spans="1:86" x14ac:dyDescent="0.2">
      <c r="A4" s="7" t="s">
        <v>5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R4" s="10" t="s">
        <v>6</v>
      </c>
    </row>
    <row r="5" spans="1:86" ht="20.25" x14ac:dyDescent="0.2">
      <c r="A5" s="7" t="s">
        <v>7</v>
      </c>
      <c r="J5" s="11"/>
      <c r="K5" s="11"/>
      <c r="L5" s="11"/>
      <c r="M5" s="152" t="s">
        <v>8</v>
      </c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1"/>
      <c r="AR5" s="10" t="s">
        <v>7</v>
      </c>
    </row>
    <row r="6" spans="1:86" ht="18.75" x14ac:dyDescent="0.2">
      <c r="A6" s="7" t="s">
        <v>9</v>
      </c>
      <c r="I6" s="12"/>
      <c r="M6" s="153" t="s">
        <v>10</v>
      </c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R6" s="10" t="s">
        <v>9</v>
      </c>
    </row>
    <row r="7" spans="1:86" ht="15.75" customHeight="1" x14ac:dyDescent="0.2">
      <c r="A7" s="7" t="s">
        <v>11</v>
      </c>
      <c r="I7" s="12"/>
      <c r="J7" s="13"/>
      <c r="K7" s="14"/>
      <c r="L7" s="14"/>
      <c r="AO7" s="15"/>
      <c r="AP7" s="16"/>
      <c r="AQ7" s="13"/>
      <c r="AR7" s="10" t="s">
        <v>12</v>
      </c>
    </row>
    <row r="8" spans="1:86" ht="18.75" customHeight="1" x14ac:dyDescent="0.2">
      <c r="A8" s="17" t="s">
        <v>13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54" t="s">
        <v>14</v>
      </c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3"/>
      <c r="AP8" s="13"/>
      <c r="AQ8" s="13"/>
      <c r="AR8" s="17" t="s">
        <v>15</v>
      </c>
      <c r="AS8" s="13"/>
      <c r="AT8" s="13"/>
      <c r="AU8" s="13"/>
      <c r="AV8" s="13"/>
      <c r="AW8" s="13"/>
      <c r="AX8" s="13"/>
      <c r="AY8" s="13"/>
      <c r="AZ8" s="13"/>
      <c r="BA8" s="13"/>
    </row>
    <row r="9" spans="1:86" ht="18.75" customHeight="1" x14ac:dyDescent="0.2">
      <c r="J9" s="19"/>
      <c r="K9" s="145" t="s">
        <v>16</v>
      </c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</row>
    <row r="10" spans="1:86" ht="12.75" customHeight="1" x14ac:dyDescent="0.2">
      <c r="J10" s="146" t="s">
        <v>17</v>
      </c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</row>
    <row r="11" spans="1:86" ht="21" customHeight="1" x14ac:dyDescent="0.2">
      <c r="I11" s="20"/>
      <c r="K11" s="21"/>
      <c r="L11" s="21"/>
      <c r="M11" s="21"/>
      <c r="N11" s="21"/>
      <c r="O11" s="147" t="s">
        <v>18</v>
      </c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21"/>
      <c r="AQ11" s="21"/>
    </row>
    <row r="12" spans="1:86" ht="21" customHeight="1" x14ac:dyDescent="0.2">
      <c r="K12" s="21"/>
      <c r="L12" s="21"/>
      <c r="M12" s="21"/>
      <c r="N12" s="21"/>
      <c r="O12" s="147" t="s">
        <v>19</v>
      </c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21"/>
      <c r="AQ12" s="21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</row>
    <row r="13" spans="1:86" ht="21" customHeight="1" x14ac:dyDescent="0.2">
      <c r="K13" s="21"/>
      <c r="L13" s="21"/>
      <c r="M13" s="21"/>
      <c r="N13" s="21"/>
      <c r="O13" s="149" t="s">
        <v>20</v>
      </c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</row>
    <row r="14" spans="1:86" ht="8.25" customHeight="1" x14ac:dyDescent="0.3">
      <c r="A14" s="22"/>
      <c r="J14" s="23" t="s">
        <v>21</v>
      </c>
    </row>
    <row r="15" spans="1:86" ht="12.75" customHeight="1" x14ac:dyDescent="0.2">
      <c r="A15" s="139" t="s">
        <v>22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6"/>
      <c r="R15" s="6"/>
      <c r="S15" s="6"/>
      <c r="T15" s="6"/>
      <c r="U15" s="6"/>
      <c r="V15" s="24" t="s">
        <v>23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140" t="s">
        <v>24</v>
      </c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</row>
    <row r="16" spans="1:86" x14ac:dyDescent="0.2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AB16" s="141"/>
      <c r="AC16" s="141"/>
      <c r="AD16" s="141"/>
      <c r="AE16" s="141"/>
      <c r="AF16" s="141"/>
    </row>
    <row r="17" spans="1:53" ht="14.25" x14ac:dyDescent="0.2">
      <c r="A17" s="142" t="s">
        <v>25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</row>
    <row r="18" spans="1:53" ht="5.25" customHeight="1" thickBot="1" x14ac:dyDescent="0.25"/>
    <row r="19" spans="1:53" s="25" customFormat="1" ht="12.75" customHeight="1" thickBot="1" x14ac:dyDescent="0.25">
      <c r="A19" s="143" t="s">
        <v>26</v>
      </c>
      <c r="B19" s="133" t="s">
        <v>27</v>
      </c>
      <c r="C19" s="134"/>
      <c r="D19" s="134"/>
      <c r="E19" s="135"/>
      <c r="F19" s="133" t="s">
        <v>28</v>
      </c>
      <c r="G19" s="134"/>
      <c r="H19" s="134"/>
      <c r="I19" s="134"/>
      <c r="J19" s="135"/>
      <c r="K19" s="133" t="s">
        <v>29</v>
      </c>
      <c r="L19" s="134"/>
      <c r="M19" s="134"/>
      <c r="N19" s="135"/>
      <c r="O19" s="133" t="s">
        <v>30</v>
      </c>
      <c r="P19" s="134"/>
      <c r="Q19" s="134"/>
      <c r="R19" s="135"/>
      <c r="S19" s="133" t="s">
        <v>31</v>
      </c>
      <c r="T19" s="134"/>
      <c r="U19" s="134"/>
      <c r="V19" s="134"/>
      <c r="W19" s="135"/>
      <c r="X19" s="133" t="s">
        <v>32</v>
      </c>
      <c r="Y19" s="134"/>
      <c r="Z19" s="134"/>
      <c r="AA19" s="135"/>
      <c r="AB19" s="133" t="s">
        <v>33</v>
      </c>
      <c r="AC19" s="134"/>
      <c r="AD19" s="134"/>
      <c r="AE19" s="135"/>
      <c r="AF19" s="133" t="s">
        <v>34</v>
      </c>
      <c r="AG19" s="134"/>
      <c r="AH19" s="134"/>
      <c r="AI19" s="135"/>
      <c r="AJ19" s="133" t="s">
        <v>35</v>
      </c>
      <c r="AK19" s="134"/>
      <c r="AL19" s="134"/>
      <c r="AM19" s="134"/>
      <c r="AN19" s="135"/>
      <c r="AO19" s="133" t="s">
        <v>36</v>
      </c>
      <c r="AP19" s="134"/>
      <c r="AQ19" s="134"/>
      <c r="AR19" s="135"/>
      <c r="AS19" s="133" t="s">
        <v>37</v>
      </c>
      <c r="AT19" s="134"/>
      <c r="AU19" s="134"/>
      <c r="AV19" s="135"/>
      <c r="AW19" s="133" t="s">
        <v>38</v>
      </c>
      <c r="AX19" s="134"/>
      <c r="AY19" s="134"/>
      <c r="AZ19" s="134"/>
      <c r="BA19" s="136"/>
    </row>
    <row r="20" spans="1:53" s="23" customFormat="1" ht="12" thickBot="1" x14ac:dyDescent="0.25">
      <c r="A20" s="144"/>
      <c r="B20" s="26">
        <v>1</v>
      </c>
      <c r="C20" s="27">
        <f>B20+1</f>
        <v>2</v>
      </c>
      <c r="D20" s="27">
        <f t="shared" ref="D20:BA20" si="0">C20+1</f>
        <v>3</v>
      </c>
      <c r="E20" s="27">
        <f t="shared" si="0"/>
        <v>4</v>
      </c>
      <c r="F20" s="27">
        <f t="shared" si="0"/>
        <v>5</v>
      </c>
      <c r="G20" s="27">
        <f t="shared" si="0"/>
        <v>6</v>
      </c>
      <c r="H20" s="27">
        <f t="shared" si="0"/>
        <v>7</v>
      </c>
      <c r="I20" s="27">
        <f>H20+1</f>
        <v>8</v>
      </c>
      <c r="J20" s="27">
        <f t="shared" si="0"/>
        <v>9</v>
      </c>
      <c r="K20" s="27">
        <f t="shared" si="0"/>
        <v>10</v>
      </c>
      <c r="L20" s="27">
        <f t="shared" si="0"/>
        <v>11</v>
      </c>
      <c r="M20" s="27">
        <f t="shared" si="0"/>
        <v>12</v>
      </c>
      <c r="N20" s="27">
        <f t="shared" si="0"/>
        <v>13</v>
      </c>
      <c r="O20" s="27">
        <f t="shared" si="0"/>
        <v>14</v>
      </c>
      <c r="P20" s="27">
        <f t="shared" si="0"/>
        <v>15</v>
      </c>
      <c r="Q20" s="27">
        <f t="shared" si="0"/>
        <v>16</v>
      </c>
      <c r="R20" s="27">
        <f t="shared" si="0"/>
        <v>17</v>
      </c>
      <c r="S20" s="27">
        <f t="shared" si="0"/>
        <v>18</v>
      </c>
      <c r="T20" s="27">
        <f t="shared" si="0"/>
        <v>19</v>
      </c>
      <c r="U20" s="27">
        <f t="shared" si="0"/>
        <v>20</v>
      </c>
      <c r="V20" s="27">
        <f t="shared" si="0"/>
        <v>21</v>
      </c>
      <c r="W20" s="27">
        <f t="shared" si="0"/>
        <v>22</v>
      </c>
      <c r="X20" s="27">
        <f t="shared" si="0"/>
        <v>23</v>
      </c>
      <c r="Y20" s="27">
        <f t="shared" si="0"/>
        <v>24</v>
      </c>
      <c r="Z20" s="27">
        <f t="shared" si="0"/>
        <v>25</v>
      </c>
      <c r="AA20" s="27">
        <f t="shared" si="0"/>
        <v>26</v>
      </c>
      <c r="AB20" s="27">
        <f t="shared" si="0"/>
        <v>27</v>
      </c>
      <c r="AC20" s="27">
        <f t="shared" si="0"/>
        <v>28</v>
      </c>
      <c r="AD20" s="27">
        <f t="shared" si="0"/>
        <v>29</v>
      </c>
      <c r="AE20" s="27">
        <f t="shared" si="0"/>
        <v>30</v>
      </c>
      <c r="AF20" s="27">
        <f t="shared" si="0"/>
        <v>31</v>
      </c>
      <c r="AG20" s="27">
        <f t="shared" si="0"/>
        <v>32</v>
      </c>
      <c r="AH20" s="27">
        <f t="shared" si="0"/>
        <v>33</v>
      </c>
      <c r="AI20" s="27">
        <f t="shared" si="0"/>
        <v>34</v>
      </c>
      <c r="AJ20" s="27">
        <f t="shared" si="0"/>
        <v>35</v>
      </c>
      <c r="AK20" s="27">
        <f t="shared" si="0"/>
        <v>36</v>
      </c>
      <c r="AL20" s="27">
        <f t="shared" si="0"/>
        <v>37</v>
      </c>
      <c r="AM20" s="27">
        <f t="shared" si="0"/>
        <v>38</v>
      </c>
      <c r="AN20" s="27">
        <f>AM20+1</f>
        <v>39</v>
      </c>
      <c r="AO20" s="27">
        <f t="shared" si="0"/>
        <v>40</v>
      </c>
      <c r="AP20" s="27">
        <f t="shared" si="0"/>
        <v>41</v>
      </c>
      <c r="AQ20" s="27">
        <f t="shared" si="0"/>
        <v>42</v>
      </c>
      <c r="AR20" s="27">
        <f t="shared" si="0"/>
        <v>43</v>
      </c>
      <c r="AS20" s="27">
        <f t="shared" si="0"/>
        <v>44</v>
      </c>
      <c r="AT20" s="27">
        <f t="shared" si="0"/>
        <v>45</v>
      </c>
      <c r="AU20" s="27">
        <f t="shared" si="0"/>
        <v>46</v>
      </c>
      <c r="AV20" s="27">
        <f t="shared" si="0"/>
        <v>47</v>
      </c>
      <c r="AW20" s="27">
        <f t="shared" si="0"/>
        <v>48</v>
      </c>
      <c r="AX20" s="27">
        <f t="shared" si="0"/>
        <v>49</v>
      </c>
      <c r="AY20" s="27">
        <f t="shared" si="0"/>
        <v>50</v>
      </c>
      <c r="AZ20" s="27">
        <f t="shared" si="0"/>
        <v>51</v>
      </c>
      <c r="BA20" s="28">
        <f t="shared" si="0"/>
        <v>52</v>
      </c>
    </row>
    <row r="21" spans="1:53" ht="14.25" customHeight="1" x14ac:dyDescent="0.2">
      <c r="A21" s="29" t="s">
        <v>39</v>
      </c>
      <c r="B21" s="30" t="s">
        <v>40</v>
      </c>
      <c r="C21" s="30" t="s">
        <v>40</v>
      </c>
      <c r="D21" s="30" t="s">
        <v>40</v>
      </c>
      <c r="E21" s="30" t="s">
        <v>40</v>
      </c>
      <c r="F21" s="30" t="s">
        <v>40</v>
      </c>
      <c r="G21" s="30" t="s">
        <v>40</v>
      </c>
      <c r="H21" s="30" t="s">
        <v>40</v>
      </c>
      <c r="I21" s="30" t="s">
        <v>40</v>
      </c>
      <c r="J21" s="30" t="s">
        <v>40</v>
      </c>
      <c r="K21" s="30" t="s">
        <v>40</v>
      </c>
      <c r="L21" s="30" t="s">
        <v>40</v>
      </c>
      <c r="M21" s="30" t="s">
        <v>40</v>
      </c>
      <c r="N21" s="30" t="s">
        <v>40</v>
      </c>
      <c r="O21" s="30" t="s">
        <v>40</v>
      </c>
      <c r="P21" s="30" t="s">
        <v>40</v>
      </c>
      <c r="Q21" s="30" t="s">
        <v>41</v>
      </c>
      <c r="R21" s="30" t="s">
        <v>41</v>
      </c>
      <c r="S21" s="30" t="s">
        <v>42</v>
      </c>
      <c r="T21" s="30" t="s">
        <v>42</v>
      </c>
      <c r="U21" s="30" t="s">
        <v>43</v>
      </c>
      <c r="V21" s="30" t="s">
        <v>44</v>
      </c>
      <c r="W21" s="30" t="s">
        <v>44</v>
      </c>
      <c r="X21" s="31" t="s">
        <v>44</v>
      </c>
      <c r="Y21" s="31" t="s">
        <v>44</v>
      </c>
      <c r="Z21" s="31" t="s">
        <v>44</v>
      </c>
      <c r="AA21" s="31" t="s">
        <v>40</v>
      </c>
      <c r="AB21" s="30" t="s">
        <v>40</v>
      </c>
      <c r="AC21" s="30" t="s">
        <v>40</v>
      </c>
      <c r="AD21" s="30" t="s">
        <v>40</v>
      </c>
      <c r="AE21" s="30" t="s">
        <v>40</v>
      </c>
      <c r="AF21" s="30" t="s">
        <v>40</v>
      </c>
      <c r="AG21" s="30" t="s">
        <v>40</v>
      </c>
      <c r="AH21" s="30" t="s">
        <v>40</v>
      </c>
      <c r="AI21" s="30" t="s">
        <v>40</v>
      </c>
      <c r="AJ21" s="30" t="s">
        <v>40</v>
      </c>
      <c r="AK21" s="30" t="s">
        <v>40</v>
      </c>
      <c r="AL21" s="30" t="s">
        <v>40</v>
      </c>
      <c r="AM21" s="30" t="s">
        <v>40</v>
      </c>
      <c r="AN21" s="30" t="s">
        <v>40</v>
      </c>
      <c r="AO21" s="30" t="s">
        <v>40</v>
      </c>
      <c r="AP21" s="30" t="s">
        <v>41</v>
      </c>
      <c r="AQ21" s="31" t="s">
        <v>41</v>
      </c>
      <c r="AR21" s="32" t="s">
        <v>42</v>
      </c>
      <c r="AS21" s="31" t="s">
        <v>42</v>
      </c>
      <c r="AT21" s="31" t="s">
        <v>42</v>
      </c>
      <c r="AU21" s="31" t="s">
        <v>42</v>
      </c>
      <c r="AV21" s="31" t="s">
        <v>42</v>
      </c>
      <c r="AW21" s="31" t="s">
        <v>42</v>
      </c>
      <c r="AX21" s="31" t="s">
        <v>42</v>
      </c>
      <c r="AY21" s="31" t="s">
        <v>42</v>
      </c>
      <c r="AZ21" s="31" t="s">
        <v>42</v>
      </c>
      <c r="BA21" s="31" t="s">
        <v>42</v>
      </c>
    </row>
    <row r="22" spans="1:53" ht="14.25" customHeight="1" thickBot="1" x14ac:dyDescent="0.35">
      <c r="A22" s="33" t="s">
        <v>45</v>
      </c>
      <c r="B22" s="34" t="s">
        <v>40</v>
      </c>
      <c r="C22" s="34" t="s">
        <v>40</v>
      </c>
      <c r="D22" s="34" t="s">
        <v>40</v>
      </c>
      <c r="E22" s="34" t="s">
        <v>40</v>
      </c>
      <c r="F22" s="34" t="s">
        <v>40</v>
      </c>
      <c r="G22" s="34" t="s">
        <v>40</v>
      </c>
      <c r="H22" s="34" t="s">
        <v>41</v>
      </c>
      <c r="I22" s="34" t="s">
        <v>41</v>
      </c>
      <c r="J22" s="34" t="s">
        <v>44</v>
      </c>
      <c r="K22" s="34" t="s">
        <v>44</v>
      </c>
      <c r="L22" s="34" t="s">
        <v>44</v>
      </c>
      <c r="M22" s="34" t="s">
        <v>44</v>
      </c>
      <c r="N22" s="34" t="s">
        <v>44</v>
      </c>
      <c r="O22" s="34" t="s">
        <v>44</v>
      </c>
      <c r="P22" s="34" t="s">
        <v>42</v>
      </c>
      <c r="Q22" s="34" t="s">
        <v>42</v>
      </c>
      <c r="R22" s="34" t="s">
        <v>42</v>
      </c>
      <c r="S22" s="34" t="s">
        <v>46</v>
      </c>
      <c r="T22" s="34" t="s">
        <v>46</v>
      </c>
      <c r="U22" s="34" t="s">
        <v>46</v>
      </c>
      <c r="V22" s="34" t="s">
        <v>46</v>
      </c>
      <c r="W22" s="34" t="s">
        <v>46</v>
      </c>
      <c r="X22" s="34" t="s">
        <v>46</v>
      </c>
      <c r="Y22" s="34" t="s">
        <v>46</v>
      </c>
      <c r="Z22" s="34" t="s">
        <v>46</v>
      </c>
      <c r="AA22" s="34" t="s">
        <v>47</v>
      </c>
      <c r="AB22" s="35"/>
      <c r="AC22" s="35"/>
      <c r="AD22" s="35"/>
      <c r="AE22" s="35"/>
      <c r="AF22" s="36"/>
      <c r="AG22" s="35"/>
      <c r="AH22" s="35"/>
      <c r="AI22" s="35"/>
      <c r="AJ22" s="35"/>
      <c r="AK22" s="35"/>
      <c r="AL22" s="35"/>
      <c r="AM22" s="37"/>
      <c r="AN22" s="38"/>
      <c r="AO22" s="39"/>
      <c r="AP22" s="39"/>
      <c r="AQ22" s="39"/>
      <c r="AR22" s="39"/>
      <c r="AS22" s="40"/>
      <c r="AT22" s="40"/>
      <c r="AU22" s="40"/>
      <c r="AV22" s="41"/>
      <c r="AW22" s="41"/>
      <c r="AX22" s="41"/>
      <c r="AY22" s="41"/>
      <c r="AZ22" s="41"/>
      <c r="BA22" s="42"/>
    </row>
    <row r="23" spans="1:53" s="23" customFormat="1" ht="11.25" x14ac:dyDescent="0.2">
      <c r="A23" s="43" t="s">
        <v>48</v>
      </c>
      <c r="B23" s="44"/>
      <c r="C23" s="44"/>
      <c r="D23" s="44"/>
      <c r="E23" s="45" t="s">
        <v>49</v>
      </c>
      <c r="F23" s="46" t="s">
        <v>50</v>
      </c>
      <c r="G23" s="44"/>
      <c r="H23" s="44"/>
      <c r="I23" s="44"/>
      <c r="J23" s="44"/>
      <c r="K23" s="44"/>
      <c r="L23" s="44"/>
      <c r="M23" s="45" t="s">
        <v>51</v>
      </c>
      <c r="N23" s="46" t="s">
        <v>52</v>
      </c>
      <c r="R23" s="46"/>
      <c r="S23" s="46"/>
      <c r="T23" s="46"/>
      <c r="U23" s="45" t="s">
        <v>43</v>
      </c>
      <c r="V23" s="46" t="s">
        <v>53</v>
      </c>
      <c r="W23" s="46"/>
      <c r="X23" s="46"/>
      <c r="Y23" s="46"/>
      <c r="Z23" s="45" t="s">
        <v>54</v>
      </c>
      <c r="AA23" s="46" t="s">
        <v>55</v>
      </c>
      <c r="AB23" s="46"/>
      <c r="AC23" s="46"/>
      <c r="AD23" s="46"/>
      <c r="AE23" s="45" t="s">
        <v>56</v>
      </c>
      <c r="AF23" s="46" t="s">
        <v>57</v>
      </c>
      <c r="AG23" s="46"/>
      <c r="AH23" s="46"/>
      <c r="AI23" s="46"/>
      <c r="AJ23" s="46"/>
      <c r="AK23" s="46"/>
      <c r="AL23" s="46"/>
      <c r="AM23" s="46"/>
      <c r="AN23" s="46"/>
      <c r="AO23" s="46"/>
      <c r="AP23" s="45" t="s">
        <v>58</v>
      </c>
      <c r="AQ23" s="46" t="s">
        <v>59</v>
      </c>
      <c r="AS23" s="44"/>
      <c r="AT23" s="44"/>
      <c r="AU23" s="44"/>
      <c r="AV23" s="44"/>
      <c r="AW23" s="44"/>
      <c r="AX23" s="44"/>
      <c r="AY23" s="44"/>
      <c r="AZ23" s="44"/>
      <c r="BA23" s="44"/>
    </row>
    <row r="24" spans="1:53" ht="16.5" customHeight="1" x14ac:dyDescent="0.2">
      <c r="A24" s="23"/>
    </row>
    <row r="25" spans="1:53" s="47" customFormat="1" ht="12.75" customHeight="1" x14ac:dyDescent="0.2">
      <c r="A25" s="137" t="s">
        <v>60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T25" s="137" t="s">
        <v>61</v>
      </c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I25" s="138" t="s">
        <v>62</v>
      </c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</row>
    <row r="26" spans="1:53" s="23" customFormat="1" ht="6" customHeight="1" thickBot="1" x14ac:dyDescent="0.25">
      <c r="AG26" s="48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23" customFormat="1" ht="49.5" customHeight="1" thickBot="1" x14ac:dyDescent="0.25">
      <c r="A27" s="50" t="s">
        <v>26</v>
      </c>
      <c r="B27" s="122" t="s">
        <v>63</v>
      </c>
      <c r="C27" s="122"/>
      <c r="D27" s="122" t="s">
        <v>64</v>
      </c>
      <c r="E27" s="122"/>
      <c r="F27" s="121" t="s">
        <v>65</v>
      </c>
      <c r="G27" s="121"/>
      <c r="H27" s="122" t="s">
        <v>66</v>
      </c>
      <c r="I27" s="122"/>
      <c r="J27" s="122"/>
      <c r="K27" s="122" t="s">
        <v>67</v>
      </c>
      <c r="L27" s="122"/>
      <c r="M27" s="121" t="s">
        <v>68</v>
      </c>
      <c r="N27" s="121"/>
      <c r="O27" s="122" t="s">
        <v>69</v>
      </c>
      <c r="P27" s="123"/>
      <c r="Q27" s="51"/>
      <c r="R27" s="51"/>
      <c r="S27" s="124" t="s">
        <v>70</v>
      </c>
      <c r="T27" s="125"/>
      <c r="U27" s="125"/>
      <c r="V27" s="125"/>
      <c r="W27" s="125"/>
      <c r="X27" s="125"/>
      <c r="Y27" s="125"/>
      <c r="Z27" s="126"/>
      <c r="AA27" s="127" t="s">
        <v>71</v>
      </c>
      <c r="AB27" s="127"/>
      <c r="AC27" s="128" t="s">
        <v>72</v>
      </c>
      <c r="AD27" s="129"/>
      <c r="AG27" s="49"/>
      <c r="AH27" s="130" t="s">
        <v>73</v>
      </c>
      <c r="AI27" s="131"/>
      <c r="AJ27" s="131"/>
      <c r="AK27" s="131"/>
      <c r="AL27" s="131"/>
      <c r="AM27" s="131"/>
      <c r="AN27" s="131"/>
      <c r="AO27" s="131"/>
      <c r="AP27" s="131"/>
      <c r="AQ27" s="132"/>
      <c r="AR27" s="113" t="s">
        <v>74</v>
      </c>
      <c r="AS27" s="114"/>
      <c r="AT27" s="114"/>
      <c r="AU27" s="114"/>
      <c r="AV27" s="114"/>
      <c r="AW27" s="114"/>
      <c r="AX27" s="114"/>
      <c r="AY27" s="115"/>
      <c r="AZ27" s="116" t="s">
        <v>71</v>
      </c>
      <c r="BA27" s="117"/>
    </row>
    <row r="28" spans="1:53" s="23" customFormat="1" ht="13.5" customHeight="1" thickBot="1" x14ac:dyDescent="0.25">
      <c r="A28" s="52" t="s">
        <v>39</v>
      </c>
      <c r="B28" s="74">
        <v>30</v>
      </c>
      <c r="C28" s="74"/>
      <c r="D28" s="74">
        <v>4</v>
      </c>
      <c r="E28" s="74"/>
      <c r="F28" s="74">
        <v>6</v>
      </c>
      <c r="G28" s="74"/>
      <c r="H28" s="74"/>
      <c r="I28" s="74"/>
      <c r="J28" s="74"/>
      <c r="K28" s="74"/>
      <c r="L28" s="74"/>
      <c r="M28" s="74">
        <v>12</v>
      </c>
      <c r="N28" s="74"/>
      <c r="O28" s="75">
        <v>52</v>
      </c>
      <c r="P28" s="76"/>
      <c r="Q28" s="53"/>
      <c r="R28" s="53"/>
      <c r="S28" s="118" t="s">
        <v>75</v>
      </c>
      <c r="T28" s="119"/>
      <c r="U28" s="119"/>
      <c r="V28" s="119"/>
      <c r="W28" s="119"/>
      <c r="X28" s="119"/>
      <c r="Y28" s="119"/>
      <c r="Z28" s="120"/>
      <c r="AA28" s="91">
        <v>2</v>
      </c>
      <c r="AB28" s="92"/>
      <c r="AC28" s="93">
        <v>6</v>
      </c>
      <c r="AD28" s="94"/>
      <c r="AG28" s="49"/>
      <c r="AH28" s="95"/>
      <c r="AI28" s="96"/>
      <c r="AJ28" s="96"/>
      <c r="AK28" s="96"/>
      <c r="AL28" s="96"/>
      <c r="AM28" s="96"/>
      <c r="AN28" s="96"/>
      <c r="AO28" s="96"/>
      <c r="AP28" s="96"/>
      <c r="AQ28" s="97"/>
      <c r="AR28" s="104" t="s">
        <v>76</v>
      </c>
      <c r="AS28" s="105"/>
      <c r="AT28" s="105"/>
      <c r="AU28" s="105"/>
      <c r="AV28" s="105"/>
      <c r="AW28" s="105"/>
      <c r="AX28" s="105"/>
      <c r="AY28" s="106"/>
      <c r="AZ28" s="104">
        <v>3</v>
      </c>
      <c r="BA28" s="106"/>
    </row>
    <row r="29" spans="1:53" s="23" customFormat="1" ht="13.5" customHeight="1" x14ac:dyDescent="0.2">
      <c r="A29" s="52" t="s">
        <v>45</v>
      </c>
      <c r="B29" s="74">
        <v>9</v>
      </c>
      <c r="C29" s="74"/>
      <c r="D29" s="74">
        <v>2</v>
      </c>
      <c r="E29" s="74"/>
      <c r="F29" s="74">
        <v>6</v>
      </c>
      <c r="G29" s="74"/>
      <c r="H29" s="74">
        <v>8</v>
      </c>
      <c r="I29" s="74"/>
      <c r="J29" s="74"/>
      <c r="K29" s="74">
        <v>1</v>
      </c>
      <c r="L29" s="74"/>
      <c r="M29" s="74"/>
      <c r="N29" s="74"/>
      <c r="O29" s="75">
        <v>26</v>
      </c>
      <c r="P29" s="76"/>
      <c r="Q29" s="53"/>
      <c r="R29" s="53"/>
      <c r="S29" s="77" t="s">
        <v>77</v>
      </c>
      <c r="T29" s="78"/>
      <c r="U29" s="78"/>
      <c r="V29" s="78"/>
      <c r="W29" s="78"/>
      <c r="X29" s="78"/>
      <c r="Y29" s="78"/>
      <c r="Z29" s="79"/>
      <c r="AA29" s="83">
        <v>3</v>
      </c>
      <c r="AB29" s="84"/>
      <c r="AC29" s="87">
        <v>6</v>
      </c>
      <c r="AD29" s="88"/>
      <c r="AG29" s="49"/>
      <c r="AH29" s="98"/>
      <c r="AI29" s="99"/>
      <c r="AJ29" s="99"/>
      <c r="AK29" s="99"/>
      <c r="AL29" s="99"/>
      <c r="AM29" s="99"/>
      <c r="AN29" s="99"/>
      <c r="AO29" s="99"/>
      <c r="AP29" s="99"/>
      <c r="AQ29" s="100"/>
      <c r="AR29" s="107"/>
      <c r="AS29" s="108"/>
      <c r="AT29" s="108"/>
      <c r="AU29" s="108"/>
      <c r="AV29" s="108"/>
      <c r="AW29" s="108"/>
      <c r="AX29" s="108"/>
      <c r="AY29" s="109"/>
      <c r="AZ29" s="107"/>
      <c r="BA29" s="109"/>
    </row>
    <row r="30" spans="1:53" s="23" customFormat="1" ht="13.5" customHeight="1" thickBot="1" x14ac:dyDescent="0.25">
      <c r="A30" s="54" t="s">
        <v>78</v>
      </c>
      <c r="B30" s="72">
        <f>SUM(B28:C29)</f>
        <v>39</v>
      </c>
      <c r="C30" s="72"/>
      <c r="D30" s="72">
        <f>SUM(D28:E29)</f>
        <v>6</v>
      </c>
      <c r="E30" s="72"/>
      <c r="F30" s="72">
        <f>SUM(F28:G29)</f>
        <v>12</v>
      </c>
      <c r="G30" s="72"/>
      <c r="H30" s="72">
        <f>SUM(H28:I29)</f>
        <v>8</v>
      </c>
      <c r="I30" s="72"/>
      <c r="J30" s="72"/>
      <c r="K30" s="72">
        <f>SUM(K28:L29)</f>
        <v>1</v>
      </c>
      <c r="L30" s="72"/>
      <c r="M30" s="72">
        <f>SUM(M28:N29)</f>
        <v>12</v>
      </c>
      <c r="N30" s="72"/>
      <c r="O30" s="72">
        <f>SUM(O28:P29)</f>
        <v>78</v>
      </c>
      <c r="P30" s="73"/>
      <c r="Q30" s="53"/>
      <c r="R30" s="53"/>
      <c r="S30" s="80"/>
      <c r="T30" s="81"/>
      <c r="U30" s="81"/>
      <c r="V30" s="81"/>
      <c r="W30" s="81"/>
      <c r="X30" s="81"/>
      <c r="Y30" s="81"/>
      <c r="Z30" s="82"/>
      <c r="AA30" s="85"/>
      <c r="AB30" s="86"/>
      <c r="AC30" s="89"/>
      <c r="AD30" s="90"/>
      <c r="AG30" s="49"/>
      <c r="AH30" s="101"/>
      <c r="AI30" s="102"/>
      <c r="AJ30" s="102"/>
      <c r="AK30" s="102"/>
      <c r="AL30" s="102"/>
      <c r="AM30" s="102"/>
      <c r="AN30" s="102"/>
      <c r="AO30" s="102"/>
      <c r="AP30" s="102"/>
      <c r="AQ30" s="103"/>
      <c r="AR30" s="110"/>
      <c r="AS30" s="111"/>
      <c r="AT30" s="111"/>
      <c r="AU30" s="111"/>
      <c r="AV30" s="111"/>
      <c r="AW30" s="111"/>
      <c r="AX30" s="111"/>
      <c r="AY30" s="112"/>
      <c r="AZ30" s="110"/>
      <c r="BA30" s="112"/>
    </row>
    <row r="34" ht="12.75" customHeight="1" x14ac:dyDescent="0.2"/>
    <row r="35" ht="12.75" customHeight="1" x14ac:dyDescent="0.2"/>
  </sheetData>
  <mergeCells count="76">
    <mergeCell ref="O13:AQ13"/>
    <mergeCell ref="I1:AR1"/>
    <mergeCell ref="I2:AR2"/>
    <mergeCell ref="M3:AN3"/>
    <mergeCell ref="M5:AN5"/>
    <mergeCell ref="M6:AN6"/>
    <mergeCell ref="M8:AN8"/>
    <mergeCell ref="K9:AQ9"/>
    <mergeCell ref="J10:AQ10"/>
    <mergeCell ref="O11:AO11"/>
    <mergeCell ref="O12:AO12"/>
    <mergeCell ref="BC12:CH12"/>
    <mergeCell ref="A15:P15"/>
    <mergeCell ref="AG15:BA15"/>
    <mergeCell ref="A16:P16"/>
    <mergeCell ref="AB16:AF16"/>
    <mergeCell ref="A17:BA17"/>
    <mergeCell ref="B27:C27"/>
    <mergeCell ref="D27:E27"/>
    <mergeCell ref="F27:G27"/>
    <mergeCell ref="H27:J27"/>
    <mergeCell ref="K27:L27"/>
    <mergeCell ref="AS19:AV19"/>
    <mergeCell ref="AW19:BA19"/>
    <mergeCell ref="A25:P25"/>
    <mergeCell ref="T25:AD25"/>
    <mergeCell ref="AI25:AZ25"/>
    <mergeCell ref="S19:W19"/>
    <mergeCell ref="X19:AA19"/>
    <mergeCell ref="AB19:AE19"/>
    <mergeCell ref="AF19:AI19"/>
    <mergeCell ref="AJ19:AN19"/>
    <mergeCell ref="AO19:AR19"/>
    <mergeCell ref="A19:A20"/>
    <mergeCell ref="B19:E19"/>
    <mergeCell ref="F19:J19"/>
    <mergeCell ref="K19:N19"/>
    <mergeCell ref="O19:R19"/>
    <mergeCell ref="AR27:AY27"/>
    <mergeCell ref="AZ27:BA27"/>
    <mergeCell ref="B28:C28"/>
    <mergeCell ref="D28:E28"/>
    <mergeCell ref="F28:G28"/>
    <mergeCell ref="H28:J28"/>
    <mergeCell ref="K28:L28"/>
    <mergeCell ref="M28:N28"/>
    <mergeCell ref="O28:P28"/>
    <mergeCell ref="S28:Z28"/>
    <mergeCell ref="M27:N27"/>
    <mergeCell ref="O27:P27"/>
    <mergeCell ref="S27:Z27"/>
    <mergeCell ref="AA27:AB27"/>
    <mergeCell ref="AC27:AD27"/>
    <mergeCell ref="AH27:AQ27"/>
    <mergeCell ref="AA28:AB28"/>
    <mergeCell ref="AC28:AD28"/>
    <mergeCell ref="AH28:AQ30"/>
    <mergeCell ref="AR28:AY30"/>
    <mergeCell ref="AZ28:BA30"/>
    <mergeCell ref="AA29:AB30"/>
    <mergeCell ref="AC29:AD30"/>
    <mergeCell ref="B30:C30"/>
    <mergeCell ref="D30:E30"/>
    <mergeCell ref="F30:G30"/>
    <mergeCell ref="H30:J30"/>
    <mergeCell ref="K30:L30"/>
    <mergeCell ref="B29:C29"/>
    <mergeCell ref="D29:E29"/>
    <mergeCell ref="F29:G29"/>
    <mergeCell ref="H29:J29"/>
    <mergeCell ref="K29:L29"/>
    <mergeCell ref="M30:N30"/>
    <mergeCell ref="O30:P30"/>
    <mergeCell ref="M29:N29"/>
    <mergeCell ref="O29:P29"/>
    <mergeCell ref="S29:Z30"/>
  </mergeCells>
  <printOptions horizontalCentered="1"/>
  <pageMargins left="0.34" right="0.28999999999999998" top="0.22" bottom="0.2" header="0" footer="0"/>
  <pageSetup paperSize="9" orientation="landscape" r:id="rId1"/>
  <headerFooter differentFirst="1" alignWithMargins="0"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61"/>
  <sheetViews>
    <sheetView tabSelected="1" view="pageBreakPreview" zoomScale="118" zoomScaleNormal="55" zoomScaleSheetLayoutView="118" workbookViewId="0">
      <selection activeCell="Q46" sqref="Q46"/>
    </sheetView>
  </sheetViews>
  <sheetFormatPr defaultRowHeight="12.75" x14ac:dyDescent="0.2"/>
  <cols>
    <col min="1" max="1" width="10" style="10" customWidth="1"/>
    <col min="2" max="2" width="48.7109375" style="10" customWidth="1"/>
    <col min="3" max="3" width="4.5703125" style="10" customWidth="1"/>
    <col min="4" max="4" width="6.7109375" style="10" customWidth="1"/>
    <col min="5" max="6" width="5.140625" style="10" customWidth="1"/>
    <col min="7" max="7" width="6.7109375" style="10" customWidth="1"/>
    <col min="8" max="8" width="6.7109375" style="10" bestFit="1" customWidth="1"/>
    <col min="9" max="9" width="7" style="10" customWidth="1"/>
    <col min="10" max="12" width="6.42578125" style="10" customWidth="1"/>
    <col min="13" max="13" width="6.28515625" style="10" customWidth="1"/>
    <col min="14" max="16" width="6.42578125" style="10" customWidth="1"/>
    <col min="17" max="16384" width="9.140625" style="10"/>
  </cols>
  <sheetData>
    <row r="1" spans="1:18" ht="16.5" thickBot="1" x14ac:dyDescent="0.25">
      <c r="B1" s="279" t="s">
        <v>79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1"/>
      <c r="O1" s="281"/>
      <c r="P1" s="281"/>
    </row>
    <row r="2" spans="1:18" s="13" customFormat="1" ht="45" customHeight="1" x14ac:dyDescent="0.2">
      <c r="A2" s="177" t="s">
        <v>80</v>
      </c>
      <c r="B2" s="179" t="s">
        <v>81</v>
      </c>
      <c r="C2" s="181" t="s">
        <v>82</v>
      </c>
      <c r="D2" s="182"/>
      <c r="E2" s="182"/>
      <c r="F2" s="182"/>
      <c r="G2" s="183" t="s">
        <v>83</v>
      </c>
      <c r="H2" s="328" t="s">
        <v>84</v>
      </c>
      <c r="I2" s="186"/>
      <c r="J2" s="186"/>
      <c r="K2" s="186"/>
      <c r="L2" s="186"/>
      <c r="M2" s="329"/>
      <c r="N2" s="182" t="s">
        <v>85</v>
      </c>
      <c r="O2" s="182"/>
      <c r="P2" s="187"/>
    </row>
    <row r="3" spans="1:18" s="13" customFormat="1" ht="15" customHeight="1" x14ac:dyDescent="0.2">
      <c r="A3" s="178"/>
      <c r="B3" s="158"/>
      <c r="C3" s="169" t="s">
        <v>86</v>
      </c>
      <c r="D3" s="169" t="s">
        <v>87</v>
      </c>
      <c r="E3" s="188" t="s">
        <v>88</v>
      </c>
      <c r="F3" s="163"/>
      <c r="G3" s="184"/>
      <c r="H3" s="189" t="s">
        <v>89</v>
      </c>
      <c r="I3" s="163" t="s">
        <v>90</v>
      </c>
      <c r="J3" s="164"/>
      <c r="K3" s="164"/>
      <c r="L3" s="164"/>
      <c r="M3" s="165" t="s">
        <v>91</v>
      </c>
      <c r="N3" s="164" t="s">
        <v>92</v>
      </c>
      <c r="O3" s="168"/>
      <c r="P3" s="55" t="s">
        <v>93</v>
      </c>
    </row>
    <row r="4" spans="1:18" s="13" customFormat="1" ht="17.25" customHeight="1" x14ac:dyDescent="0.2">
      <c r="A4" s="178"/>
      <c r="B4" s="158"/>
      <c r="C4" s="170"/>
      <c r="D4" s="170"/>
      <c r="E4" s="169" t="s">
        <v>94</v>
      </c>
      <c r="F4" s="171" t="s">
        <v>95</v>
      </c>
      <c r="G4" s="184"/>
      <c r="H4" s="190"/>
      <c r="I4" s="173" t="s">
        <v>96</v>
      </c>
      <c r="J4" s="175" t="s">
        <v>148</v>
      </c>
      <c r="K4" s="175"/>
      <c r="L4" s="176"/>
      <c r="M4" s="165"/>
      <c r="N4" s="330" t="s">
        <v>147</v>
      </c>
      <c r="O4" s="331"/>
      <c r="P4" s="332"/>
    </row>
    <row r="5" spans="1:18" s="13" customFormat="1" ht="16.5" customHeight="1" x14ac:dyDescent="0.2">
      <c r="A5" s="178"/>
      <c r="B5" s="158"/>
      <c r="C5" s="170"/>
      <c r="D5" s="170"/>
      <c r="E5" s="170"/>
      <c r="F5" s="172"/>
      <c r="G5" s="184"/>
      <c r="H5" s="190"/>
      <c r="I5" s="174"/>
      <c r="J5" s="173" t="s">
        <v>97</v>
      </c>
      <c r="K5" s="173" t="s">
        <v>98</v>
      </c>
      <c r="L5" s="155" t="s">
        <v>99</v>
      </c>
      <c r="M5" s="165"/>
      <c r="N5" s="56">
        <v>1</v>
      </c>
      <c r="O5" s="57">
        <f>N5+1</f>
        <v>2</v>
      </c>
      <c r="P5" s="55">
        <f>O5+1</f>
        <v>3</v>
      </c>
    </row>
    <row r="6" spans="1:18" s="13" customFormat="1" ht="25.5" customHeight="1" x14ac:dyDescent="0.2">
      <c r="A6" s="178"/>
      <c r="B6" s="158"/>
      <c r="C6" s="170"/>
      <c r="D6" s="170"/>
      <c r="E6" s="170"/>
      <c r="F6" s="172"/>
      <c r="G6" s="184"/>
      <c r="H6" s="190"/>
      <c r="I6" s="174"/>
      <c r="J6" s="174"/>
      <c r="K6" s="174"/>
      <c r="L6" s="156"/>
      <c r="M6" s="166"/>
      <c r="N6" s="157" t="s">
        <v>149</v>
      </c>
      <c r="O6" s="158"/>
      <c r="P6" s="159"/>
    </row>
    <row r="7" spans="1:18" s="13" customFormat="1" ht="20.25" customHeight="1" thickBot="1" x14ac:dyDescent="0.25">
      <c r="A7" s="178"/>
      <c r="B7" s="180"/>
      <c r="C7" s="170"/>
      <c r="D7" s="170"/>
      <c r="E7" s="170"/>
      <c r="F7" s="172"/>
      <c r="G7" s="185"/>
      <c r="H7" s="190"/>
      <c r="I7" s="174"/>
      <c r="J7" s="174"/>
      <c r="K7" s="174"/>
      <c r="L7" s="156"/>
      <c r="M7" s="167"/>
      <c r="N7" s="56">
        <v>15</v>
      </c>
      <c r="O7" s="57">
        <v>15</v>
      </c>
      <c r="P7" s="55">
        <v>6</v>
      </c>
    </row>
    <row r="8" spans="1:18" s="13" customFormat="1" ht="18.75" customHeight="1" thickTop="1" thickBot="1" x14ac:dyDescent="0.25">
      <c r="A8" s="58">
        <v>1</v>
      </c>
      <c r="B8" s="59">
        <f t="shared" ref="B8:P8" si="0">A8+1</f>
        <v>2</v>
      </c>
      <c r="C8" s="59">
        <f t="shared" si="0"/>
        <v>3</v>
      </c>
      <c r="D8" s="59">
        <f t="shared" si="0"/>
        <v>4</v>
      </c>
      <c r="E8" s="59">
        <f t="shared" si="0"/>
        <v>5</v>
      </c>
      <c r="F8" s="59">
        <f t="shared" si="0"/>
        <v>6</v>
      </c>
      <c r="G8" s="59">
        <f t="shared" si="0"/>
        <v>7</v>
      </c>
      <c r="H8" s="59">
        <f t="shared" si="0"/>
        <v>8</v>
      </c>
      <c r="I8" s="59">
        <f t="shared" si="0"/>
        <v>9</v>
      </c>
      <c r="J8" s="59">
        <f t="shared" si="0"/>
        <v>10</v>
      </c>
      <c r="K8" s="59">
        <f t="shared" si="0"/>
        <v>11</v>
      </c>
      <c r="L8" s="59">
        <f t="shared" si="0"/>
        <v>12</v>
      </c>
      <c r="M8" s="59">
        <f t="shared" si="0"/>
        <v>13</v>
      </c>
      <c r="N8" s="59">
        <f t="shared" si="0"/>
        <v>14</v>
      </c>
      <c r="O8" s="59">
        <f t="shared" si="0"/>
        <v>15</v>
      </c>
      <c r="P8" s="60">
        <f t="shared" si="0"/>
        <v>16</v>
      </c>
    </row>
    <row r="9" spans="1:18" s="71" customFormat="1" ht="17.25" customHeight="1" thickBot="1" x14ac:dyDescent="0.25">
      <c r="A9" s="282" t="s">
        <v>100</v>
      </c>
      <c r="B9" s="283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5"/>
    </row>
    <row r="10" spans="1:18" s="71" customFormat="1" ht="18" customHeight="1" thickBot="1" x14ac:dyDescent="0.25">
      <c r="A10" s="276" t="s">
        <v>101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8"/>
    </row>
    <row r="11" spans="1:18" s="71" customFormat="1" ht="15.75" customHeight="1" x14ac:dyDescent="0.2">
      <c r="A11" s="286" t="s">
        <v>154</v>
      </c>
      <c r="B11" s="287" t="s">
        <v>102</v>
      </c>
      <c r="C11" s="408">
        <v>2</v>
      </c>
      <c r="D11" s="268"/>
      <c r="E11" s="267"/>
      <c r="F11" s="269"/>
      <c r="G11" s="270">
        <v>3</v>
      </c>
      <c r="H11" s="271">
        <f>G11*30</f>
        <v>90</v>
      </c>
      <c r="I11" s="272">
        <f>SUM(J11:L11)</f>
        <v>24</v>
      </c>
      <c r="J11" s="406">
        <v>16</v>
      </c>
      <c r="K11" s="273"/>
      <c r="L11" s="407">
        <v>8</v>
      </c>
      <c r="M11" s="274">
        <f>H11-I11</f>
        <v>66</v>
      </c>
      <c r="N11" s="405"/>
      <c r="O11" s="406">
        <v>1.5</v>
      </c>
      <c r="P11" s="275"/>
      <c r="Q11" s="470" t="s">
        <v>185</v>
      </c>
    </row>
    <row r="12" spans="1:18" s="71" customFormat="1" ht="15.75" customHeight="1" x14ac:dyDescent="0.2">
      <c r="A12" s="215" t="s">
        <v>153</v>
      </c>
      <c r="B12" s="288" t="s">
        <v>103</v>
      </c>
      <c r="C12" s="199">
        <v>1</v>
      </c>
      <c r="D12" s="199"/>
      <c r="E12" s="199"/>
      <c r="F12" s="200"/>
      <c r="G12" s="469">
        <v>4</v>
      </c>
      <c r="H12" s="194">
        <f>G12*30</f>
        <v>120</v>
      </c>
      <c r="I12" s="195">
        <f>SUM(J12:L12)</f>
        <v>30</v>
      </c>
      <c r="J12" s="201">
        <v>18</v>
      </c>
      <c r="K12" s="201"/>
      <c r="L12" s="202">
        <v>12</v>
      </c>
      <c r="M12" s="203">
        <f>H12-I12</f>
        <v>90</v>
      </c>
      <c r="N12" s="197">
        <v>2</v>
      </c>
      <c r="O12" s="198"/>
      <c r="P12" s="204"/>
      <c r="Q12" s="470" t="s">
        <v>184</v>
      </c>
    </row>
    <row r="13" spans="1:18" s="71" customFormat="1" ht="15.75" customHeight="1" x14ac:dyDescent="0.2">
      <c r="A13" s="215" t="s">
        <v>152</v>
      </c>
      <c r="B13" s="465" t="s">
        <v>182</v>
      </c>
      <c r="C13" s="467">
        <v>1</v>
      </c>
      <c r="D13" s="467"/>
      <c r="E13" s="205"/>
      <c r="F13" s="206"/>
      <c r="G13" s="333">
        <v>3</v>
      </c>
      <c r="H13" s="334">
        <f>G13*30</f>
        <v>90</v>
      </c>
      <c r="I13" s="335">
        <f>SUM(J13:L13)</f>
        <v>30</v>
      </c>
      <c r="J13" s="336">
        <v>18</v>
      </c>
      <c r="K13" s="336"/>
      <c r="L13" s="337">
        <v>12</v>
      </c>
      <c r="M13" s="203">
        <f>H13-I13</f>
        <v>60</v>
      </c>
      <c r="N13" s="207">
        <v>2</v>
      </c>
      <c r="O13" s="208"/>
      <c r="P13" s="209"/>
      <c r="Q13" s="466" t="s">
        <v>183</v>
      </c>
      <c r="R13" s="306"/>
    </row>
    <row r="14" spans="1:18" s="71" customFormat="1" ht="15.75" customHeight="1" thickBot="1" x14ac:dyDescent="0.25">
      <c r="A14" s="215" t="s">
        <v>151</v>
      </c>
      <c r="B14" s="289" t="s">
        <v>104</v>
      </c>
      <c r="C14" s="256">
        <v>2</v>
      </c>
      <c r="D14" s="256"/>
      <c r="E14" s="256"/>
      <c r="F14" s="257"/>
      <c r="G14" s="468">
        <v>4</v>
      </c>
      <c r="H14" s="258">
        <f>G14*30</f>
        <v>120</v>
      </c>
      <c r="I14" s="259">
        <f>SUM(J14:L14)</f>
        <v>30</v>
      </c>
      <c r="J14" s="260">
        <v>16</v>
      </c>
      <c r="K14" s="260"/>
      <c r="L14" s="261">
        <v>14</v>
      </c>
      <c r="M14" s="262">
        <f>H14-I14</f>
        <v>90</v>
      </c>
      <c r="N14" s="263"/>
      <c r="O14" s="264">
        <v>2</v>
      </c>
      <c r="P14" s="265"/>
      <c r="Q14" s="470" t="s">
        <v>184</v>
      </c>
    </row>
    <row r="15" spans="1:18" s="71" customFormat="1" ht="15.75" customHeight="1" thickBot="1" x14ac:dyDescent="0.25">
      <c r="A15" s="290"/>
      <c r="B15" s="266" t="s">
        <v>146</v>
      </c>
      <c r="C15" s="414">
        <v>4</v>
      </c>
      <c r="D15" s="414"/>
      <c r="E15" s="291"/>
      <c r="F15" s="292"/>
      <c r="G15" s="293">
        <f t="shared" ref="G15:P15" si="1">SUM(G11:G14)</f>
        <v>14</v>
      </c>
      <c r="H15" s="294">
        <f t="shared" si="1"/>
        <v>420</v>
      </c>
      <c r="I15" s="295">
        <f t="shared" si="1"/>
        <v>114</v>
      </c>
      <c r="J15" s="295">
        <f t="shared" si="1"/>
        <v>68</v>
      </c>
      <c r="K15" s="295">
        <f t="shared" si="1"/>
        <v>0</v>
      </c>
      <c r="L15" s="296">
        <f t="shared" si="1"/>
        <v>46</v>
      </c>
      <c r="M15" s="293">
        <f t="shared" si="1"/>
        <v>306</v>
      </c>
      <c r="N15" s="294">
        <f t="shared" si="1"/>
        <v>4</v>
      </c>
      <c r="O15" s="409">
        <f t="shared" si="1"/>
        <v>3.5</v>
      </c>
      <c r="P15" s="297">
        <f t="shared" si="1"/>
        <v>0</v>
      </c>
    </row>
    <row r="16" spans="1:18" s="71" customFormat="1" ht="24.75" customHeight="1" thickBot="1" x14ac:dyDescent="0.25">
      <c r="A16" s="210" t="s">
        <v>105</v>
      </c>
      <c r="B16" s="61"/>
      <c r="C16" s="211"/>
      <c r="D16" s="460">
        <v>1</v>
      </c>
      <c r="E16" s="211"/>
      <c r="F16" s="212"/>
      <c r="G16" s="213">
        <f t="shared" ref="G16:P16" si="2">SUM(G17:G17)</f>
        <v>5</v>
      </c>
      <c r="H16" s="214">
        <f t="shared" si="2"/>
        <v>150</v>
      </c>
      <c r="I16" s="211">
        <f t="shared" si="2"/>
        <v>46</v>
      </c>
      <c r="J16" s="211">
        <f t="shared" si="2"/>
        <v>26</v>
      </c>
      <c r="K16" s="211">
        <f t="shared" si="2"/>
        <v>0</v>
      </c>
      <c r="L16" s="212">
        <f t="shared" si="2"/>
        <v>20</v>
      </c>
      <c r="M16" s="213">
        <f t="shared" si="2"/>
        <v>104</v>
      </c>
      <c r="N16" s="214">
        <f t="shared" si="2"/>
        <v>3</v>
      </c>
      <c r="O16" s="211">
        <f t="shared" si="2"/>
        <v>0</v>
      </c>
      <c r="P16" s="211">
        <f t="shared" si="2"/>
        <v>0</v>
      </c>
    </row>
    <row r="17" spans="1:17" s="71" customFormat="1" ht="33" customHeight="1" thickBot="1" x14ac:dyDescent="0.25">
      <c r="A17" s="339" t="s">
        <v>150</v>
      </c>
      <c r="B17" s="345" t="s">
        <v>155</v>
      </c>
      <c r="C17" s="340"/>
      <c r="D17" s="413">
        <v>1</v>
      </c>
      <c r="E17" s="346"/>
      <c r="F17" s="347"/>
      <c r="G17" s="477">
        <v>5</v>
      </c>
      <c r="H17" s="348">
        <f>G17*30</f>
        <v>150</v>
      </c>
      <c r="I17" s="349">
        <f>SUM(J17:L17)</f>
        <v>46</v>
      </c>
      <c r="J17" s="413">
        <v>26</v>
      </c>
      <c r="K17" s="350"/>
      <c r="L17" s="461">
        <v>20</v>
      </c>
      <c r="M17" s="351">
        <f>H17-I17</f>
        <v>104</v>
      </c>
      <c r="N17" s="411">
        <v>3</v>
      </c>
      <c r="O17" s="412"/>
      <c r="P17" s="341"/>
    </row>
    <row r="18" spans="1:17" s="71" customFormat="1" ht="17.25" customHeight="1" thickBot="1" x14ac:dyDescent="0.25">
      <c r="A18" s="298"/>
      <c r="B18" s="299" t="s">
        <v>106</v>
      </c>
      <c r="C18" s="299">
        <f>C15+C16</f>
        <v>4</v>
      </c>
      <c r="D18" s="299">
        <f>D15+D16</f>
        <v>1</v>
      </c>
      <c r="E18" s="299">
        <f t="shared" ref="E18:P18" si="3">E15+E16</f>
        <v>0</v>
      </c>
      <c r="F18" s="300">
        <f t="shared" si="3"/>
        <v>0</v>
      </c>
      <c r="G18" s="301">
        <f t="shared" si="3"/>
        <v>19</v>
      </c>
      <c r="H18" s="342">
        <f t="shared" si="3"/>
        <v>570</v>
      </c>
      <c r="I18" s="343">
        <f t="shared" si="3"/>
        <v>160</v>
      </c>
      <c r="J18" s="343">
        <f t="shared" si="3"/>
        <v>94</v>
      </c>
      <c r="K18" s="343">
        <f t="shared" si="3"/>
        <v>0</v>
      </c>
      <c r="L18" s="344">
        <f t="shared" si="3"/>
        <v>66</v>
      </c>
      <c r="M18" s="301">
        <f t="shared" si="3"/>
        <v>410</v>
      </c>
      <c r="N18" s="342">
        <f t="shared" si="3"/>
        <v>7</v>
      </c>
      <c r="O18" s="410">
        <f t="shared" si="3"/>
        <v>3.5</v>
      </c>
      <c r="P18" s="338">
        <f t="shared" si="3"/>
        <v>0</v>
      </c>
    </row>
    <row r="19" spans="1:17" s="71" customFormat="1" ht="17.25" customHeight="1" thickBot="1" x14ac:dyDescent="0.25">
      <c r="A19" s="384" t="s">
        <v>107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6"/>
    </row>
    <row r="20" spans="1:17" s="71" customFormat="1" ht="18" customHeight="1" thickBot="1" x14ac:dyDescent="0.25">
      <c r="A20" s="381" t="s">
        <v>108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3"/>
    </row>
    <row r="21" spans="1:17" s="71" customFormat="1" ht="15.75" x14ac:dyDescent="0.2">
      <c r="A21" s="474" t="s">
        <v>156</v>
      </c>
      <c r="B21" s="353" t="s">
        <v>109</v>
      </c>
      <c r="C21" s="373">
        <v>1</v>
      </c>
      <c r="D21" s="374"/>
      <c r="E21" s="268"/>
      <c r="F21" s="375"/>
      <c r="G21" s="471">
        <v>7</v>
      </c>
      <c r="H21" s="271">
        <f t="shared" ref="H21:H27" si="4">G21*30</f>
        <v>210</v>
      </c>
      <c r="I21" s="272">
        <f t="shared" ref="I21:I23" si="5">SUM(J21:L21)</f>
        <v>60</v>
      </c>
      <c r="J21" s="376">
        <v>36</v>
      </c>
      <c r="K21" s="376"/>
      <c r="L21" s="377">
        <v>24</v>
      </c>
      <c r="M21" s="196">
        <f t="shared" ref="M21:M27" si="6">H21-I21</f>
        <v>150</v>
      </c>
      <c r="N21" s="378">
        <v>4</v>
      </c>
      <c r="O21" s="379"/>
      <c r="P21" s="380"/>
      <c r="Q21" s="470" t="s">
        <v>184</v>
      </c>
    </row>
    <row r="22" spans="1:17" s="71" customFormat="1" ht="14.25" customHeight="1" x14ac:dyDescent="0.2">
      <c r="A22" s="475" t="s">
        <v>157</v>
      </c>
      <c r="B22" s="224" t="s">
        <v>110</v>
      </c>
      <c r="C22" s="217">
        <v>3</v>
      </c>
      <c r="D22" s="199">
        <v>2</v>
      </c>
      <c r="E22" s="192"/>
      <c r="F22" s="218">
        <v>3</v>
      </c>
      <c r="G22" s="472">
        <v>5</v>
      </c>
      <c r="H22" s="194">
        <f t="shared" si="4"/>
        <v>150</v>
      </c>
      <c r="I22" s="195">
        <f t="shared" si="5"/>
        <v>62</v>
      </c>
      <c r="J22" s="219">
        <v>36</v>
      </c>
      <c r="K22" s="219"/>
      <c r="L22" s="220">
        <v>26</v>
      </c>
      <c r="M22" s="203">
        <f t="shared" si="6"/>
        <v>88</v>
      </c>
      <c r="N22" s="221"/>
      <c r="O22" s="222">
        <v>3</v>
      </c>
      <c r="P22" s="223">
        <v>3</v>
      </c>
      <c r="Q22" s="470" t="s">
        <v>184</v>
      </c>
    </row>
    <row r="23" spans="1:17" s="71" customFormat="1" ht="16.5" thickBot="1" x14ac:dyDescent="0.25">
      <c r="A23" s="476" t="s">
        <v>158</v>
      </c>
      <c r="B23" s="361" t="s">
        <v>111</v>
      </c>
      <c r="C23" s="362">
        <v>2</v>
      </c>
      <c r="D23" s="363"/>
      <c r="E23" s="364"/>
      <c r="F23" s="365"/>
      <c r="G23" s="473">
        <v>4</v>
      </c>
      <c r="H23" s="366">
        <f t="shared" si="4"/>
        <v>120</v>
      </c>
      <c r="I23" s="243">
        <f t="shared" si="5"/>
        <v>50</v>
      </c>
      <c r="J23" s="367">
        <v>30</v>
      </c>
      <c r="K23" s="367"/>
      <c r="L23" s="368">
        <v>20</v>
      </c>
      <c r="M23" s="369">
        <f t="shared" si="6"/>
        <v>70</v>
      </c>
      <c r="N23" s="370"/>
      <c r="O23" s="371">
        <v>3</v>
      </c>
      <c r="P23" s="372"/>
      <c r="Q23" s="470" t="s">
        <v>184</v>
      </c>
    </row>
    <row r="24" spans="1:17" s="71" customFormat="1" ht="15.75" x14ac:dyDescent="0.2">
      <c r="A24" s="352" t="s">
        <v>159</v>
      </c>
      <c r="B24" s="353" t="s">
        <v>112</v>
      </c>
      <c r="C24" s="354"/>
      <c r="D24" s="268" t="s">
        <v>163</v>
      </c>
      <c r="E24" s="267"/>
      <c r="F24" s="269"/>
      <c r="G24" s="355">
        <v>9</v>
      </c>
      <c r="H24" s="271">
        <f t="shared" si="4"/>
        <v>270</v>
      </c>
      <c r="I24" s="272"/>
      <c r="J24" s="356"/>
      <c r="K24" s="356"/>
      <c r="L24" s="357"/>
      <c r="M24" s="274">
        <f t="shared" si="6"/>
        <v>270</v>
      </c>
      <c r="N24" s="358"/>
      <c r="O24" s="359"/>
      <c r="P24" s="360"/>
    </row>
    <row r="25" spans="1:17" s="71" customFormat="1" ht="15.75" x14ac:dyDescent="0.2">
      <c r="A25" s="225" t="s">
        <v>160</v>
      </c>
      <c r="B25" s="216" t="s">
        <v>113</v>
      </c>
      <c r="C25" s="226"/>
      <c r="D25" s="192" t="s">
        <v>162</v>
      </c>
      <c r="E25" s="191"/>
      <c r="F25" s="193"/>
      <c r="G25" s="227">
        <v>9</v>
      </c>
      <c r="H25" s="194">
        <f t="shared" si="4"/>
        <v>270</v>
      </c>
      <c r="I25" s="195"/>
      <c r="J25" s="228"/>
      <c r="K25" s="228"/>
      <c r="L25" s="229"/>
      <c r="M25" s="203">
        <f t="shared" si="6"/>
        <v>270</v>
      </c>
      <c r="N25" s="230"/>
      <c r="O25" s="231"/>
      <c r="P25" s="232"/>
    </row>
    <row r="26" spans="1:17" s="71" customFormat="1" ht="15.75" x14ac:dyDescent="0.2">
      <c r="A26" s="233"/>
      <c r="B26" s="234" t="s">
        <v>114</v>
      </c>
      <c r="C26" s="191"/>
      <c r="D26" s="191"/>
      <c r="E26" s="191"/>
      <c r="F26" s="193"/>
      <c r="G26" s="235">
        <v>12</v>
      </c>
      <c r="H26" s="194">
        <f t="shared" si="4"/>
        <v>360</v>
      </c>
      <c r="I26" s="195"/>
      <c r="J26" s="228"/>
      <c r="K26" s="228"/>
      <c r="L26" s="229"/>
      <c r="M26" s="203">
        <f t="shared" si="6"/>
        <v>360</v>
      </c>
      <c r="N26" s="236"/>
      <c r="O26" s="237"/>
      <c r="P26" s="238"/>
    </row>
    <row r="27" spans="1:17" s="71" customFormat="1" ht="16.5" customHeight="1" thickBot="1" x14ac:dyDescent="0.25">
      <c r="A27" s="233"/>
      <c r="B27" s="396" t="s">
        <v>115</v>
      </c>
      <c r="C27" s="387"/>
      <c r="D27" s="397"/>
      <c r="E27" s="398" t="s">
        <v>162</v>
      </c>
      <c r="F27" s="388"/>
      <c r="G27" s="389">
        <v>2</v>
      </c>
      <c r="H27" s="258">
        <f t="shared" si="4"/>
        <v>60</v>
      </c>
      <c r="I27" s="259"/>
      <c r="J27" s="390"/>
      <c r="K27" s="390"/>
      <c r="L27" s="391"/>
      <c r="M27" s="262">
        <f t="shared" si="6"/>
        <v>60</v>
      </c>
      <c r="N27" s="392"/>
      <c r="O27" s="393"/>
      <c r="P27" s="394"/>
    </row>
    <row r="28" spans="1:17" s="71" customFormat="1" ht="15" customHeight="1" thickBot="1" x14ac:dyDescent="0.25">
      <c r="A28" s="395"/>
      <c r="B28" s="266" t="s">
        <v>161</v>
      </c>
      <c r="C28" s="414">
        <v>3</v>
      </c>
      <c r="D28" s="414">
        <v>1</v>
      </c>
      <c r="E28" s="291"/>
      <c r="F28" s="292">
        <v>1</v>
      </c>
      <c r="G28" s="293">
        <f t="shared" ref="G28:P28" si="7">SUM(G21:G27)</f>
        <v>48</v>
      </c>
      <c r="H28" s="294">
        <f t="shared" si="7"/>
        <v>1440</v>
      </c>
      <c r="I28" s="295">
        <f t="shared" si="7"/>
        <v>172</v>
      </c>
      <c r="J28" s="295">
        <f t="shared" si="7"/>
        <v>102</v>
      </c>
      <c r="K28" s="295">
        <f t="shared" si="7"/>
        <v>0</v>
      </c>
      <c r="L28" s="296">
        <f t="shared" si="7"/>
        <v>70</v>
      </c>
      <c r="M28" s="293">
        <f t="shared" si="7"/>
        <v>1268</v>
      </c>
      <c r="N28" s="294">
        <f t="shared" si="7"/>
        <v>4</v>
      </c>
      <c r="O28" s="295">
        <f t="shared" si="7"/>
        <v>6</v>
      </c>
      <c r="P28" s="297">
        <f t="shared" si="7"/>
        <v>3</v>
      </c>
    </row>
    <row r="29" spans="1:17" s="71" customFormat="1" ht="20.25" customHeight="1" thickBot="1" x14ac:dyDescent="0.25">
      <c r="A29" s="239" t="s">
        <v>116</v>
      </c>
      <c r="B29" s="62"/>
      <c r="C29" s="302"/>
      <c r="D29" s="480">
        <v>9</v>
      </c>
      <c r="E29" s="302"/>
      <c r="F29" s="401"/>
      <c r="G29" s="403">
        <f>SUM(G30:G35)</f>
        <v>23</v>
      </c>
      <c r="H29" s="402">
        <f t="shared" ref="H29:P29" si="8">SUM(H30:H35)</f>
        <v>690</v>
      </c>
      <c r="I29" s="302">
        <f t="shared" si="8"/>
        <v>228</v>
      </c>
      <c r="J29" s="302">
        <f t="shared" si="8"/>
        <v>122</v>
      </c>
      <c r="K29" s="302">
        <f t="shared" si="8"/>
        <v>0</v>
      </c>
      <c r="L29" s="401">
        <f t="shared" si="8"/>
        <v>106</v>
      </c>
      <c r="M29" s="403">
        <f t="shared" si="8"/>
        <v>462</v>
      </c>
      <c r="N29" s="402">
        <f t="shared" si="8"/>
        <v>4</v>
      </c>
      <c r="O29" s="302">
        <f t="shared" si="8"/>
        <v>6</v>
      </c>
      <c r="P29" s="303">
        <f t="shared" si="8"/>
        <v>12</v>
      </c>
    </row>
    <row r="30" spans="1:17" s="71" customFormat="1" ht="17.25" customHeight="1" x14ac:dyDescent="0.2">
      <c r="A30" s="304" t="s">
        <v>164</v>
      </c>
      <c r="B30" s="240" t="s">
        <v>117</v>
      </c>
      <c r="C30" s="415"/>
      <c r="D30" s="416">
        <v>3</v>
      </c>
      <c r="E30" s="416"/>
      <c r="F30" s="417"/>
      <c r="G30" s="418">
        <v>3</v>
      </c>
      <c r="H30" s="419">
        <f t="shared" ref="H30:H41" si="9">G30*30</f>
        <v>90</v>
      </c>
      <c r="I30" s="420">
        <f t="shared" ref="I30:I41" si="10">SUM(J30:L30)</f>
        <v>30</v>
      </c>
      <c r="J30" s="421">
        <v>14</v>
      </c>
      <c r="K30" s="421"/>
      <c r="L30" s="422">
        <v>16</v>
      </c>
      <c r="M30" s="423">
        <f t="shared" ref="M30:M41" si="11">H30-I30</f>
        <v>60</v>
      </c>
      <c r="N30" s="424"/>
      <c r="O30" s="425"/>
      <c r="P30" s="462">
        <v>5</v>
      </c>
    </row>
    <row r="31" spans="1:17" s="306" customFormat="1" ht="17.25" customHeight="1" x14ac:dyDescent="0.2">
      <c r="A31" s="305" t="s">
        <v>165</v>
      </c>
      <c r="B31" s="241" t="s">
        <v>118</v>
      </c>
      <c r="C31" s="426"/>
      <c r="D31" s="427">
        <v>1</v>
      </c>
      <c r="E31" s="427"/>
      <c r="F31" s="428"/>
      <c r="G31" s="429">
        <v>3.5</v>
      </c>
      <c r="H31" s="430">
        <f t="shared" si="9"/>
        <v>105</v>
      </c>
      <c r="I31" s="431">
        <f t="shared" si="10"/>
        <v>34</v>
      </c>
      <c r="J31" s="432">
        <v>18</v>
      </c>
      <c r="K31" s="432"/>
      <c r="L31" s="433">
        <v>16</v>
      </c>
      <c r="M31" s="434">
        <f t="shared" si="11"/>
        <v>71</v>
      </c>
      <c r="N31" s="435">
        <v>2</v>
      </c>
      <c r="O31" s="436"/>
      <c r="P31" s="437"/>
    </row>
    <row r="32" spans="1:17" s="71" customFormat="1" ht="17.25" customHeight="1" x14ac:dyDescent="0.2">
      <c r="A32" s="305" t="s">
        <v>166</v>
      </c>
      <c r="B32" s="241" t="s">
        <v>119</v>
      </c>
      <c r="C32" s="426"/>
      <c r="D32" s="427">
        <v>1</v>
      </c>
      <c r="E32" s="427"/>
      <c r="F32" s="428"/>
      <c r="G32" s="429">
        <v>3.5</v>
      </c>
      <c r="H32" s="430">
        <f t="shared" si="9"/>
        <v>105</v>
      </c>
      <c r="I32" s="431">
        <f t="shared" si="10"/>
        <v>34</v>
      </c>
      <c r="J32" s="432">
        <v>18</v>
      </c>
      <c r="K32" s="432"/>
      <c r="L32" s="433">
        <v>16</v>
      </c>
      <c r="M32" s="434">
        <f t="shared" si="11"/>
        <v>71</v>
      </c>
      <c r="N32" s="435">
        <v>2</v>
      </c>
      <c r="O32" s="436"/>
      <c r="P32" s="437"/>
    </row>
    <row r="33" spans="1:16" s="71" customFormat="1" ht="17.25" customHeight="1" x14ac:dyDescent="0.2">
      <c r="A33" s="305" t="s">
        <v>167</v>
      </c>
      <c r="B33" s="241" t="s">
        <v>120</v>
      </c>
      <c r="C33" s="426"/>
      <c r="D33" s="427">
        <v>2.2999999999999998</v>
      </c>
      <c r="E33" s="427"/>
      <c r="F33" s="428"/>
      <c r="G33" s="429">
        <v>4</v>
      </c>
      <c r="H33" s="430">
        <f t="shared" si="9"/>
        <v>120</v>
      </c>
      <c r="I33" s="431">
        <f t="shared" si="10"/>
        <v>40</v>
      </c>
      <c r="J33" s="432">
        <v>22</v>
      </c>
      <c r="K33" s="432"/>
      <c r="L33" s="433">
        <v>18</v>
      </c>
      <c r="M33" s="434">
        <f t="shared" si="11"/>
        <v>80</v>
      </c>
      <c r="N33" s="435"/>
      <c r="O33" s="436">
        <v>2</v>
      </c>
      <c r="P33" s="463">
        <v>2</v>
      </c>
    </row>
    <row r="34" spans="1:16" s="307" customFormat="1" ht="17.25" customHeight="1" x14ac:dyDescent="0.2">
      <c r="A34" s="305" t="s">
        <v>168</v>
      </c>
      <c r="B34" s="241" t="s">
        <v>121</v>
      </c>
      <c r="C34" s="438"/>
      <c r="D34" s="439">
        <v>2.2999999999999998</v>
      </c>
      <c r="E34" s="440"/>
      <c r="F34" s="441"/>
      <c r="G34" s="442">
        <v>5</v>
      </c>
      <c r="H34" s="443">
        <f>G34*30</f>
        <v>150</v>
      </c>
      <c r="I34" s="431">
        <f>SUM(J34:L34)</f>
        <v>50</v>
      </c>
      <c r="J34" s="444">
        <v>28</v>
      </c>
      <c r="K34" s="444"/>
      <c r="L34" s="445">
        <v>22</v>
      </c>
      <c r="M34" s="446">
        <f>H34-I34</f>
        <v>100</v>
      </c>
      <c r="N34" s="447"/>
      <c r="O34" s="440">
        <v>2</v>
      </c>
      <c r="P34" s="448">
        <v>3</v>
      </c>
    </row>
    <row r="35" spans="1:16" s="71" customFormat="1" ht="17.25" customHeight="1" thickBot="1" x14ac:dyDescent="0.25">
      <c r="A35" s="399" t="s">
        <v>169</v>
      </c>
      <c r="B35" s="242" t="s">
        <v>122</v>
      </c>
      <c r="C35" s="449"/>
      <c r="D35" s="450">
        <v>2.2999999999999998</v>
      </c>
      <c r="E35" s="450"/>
      <c r="F35" s="451"/>
      <c r="G35" s="452">
        <v>4</v>
      </c>
      <c r="H35" s="453">
        <f t="shared" si="9"/>
        <v>120</v>
      </c>
      <c r="I35" s="454">
        <f t="shared" si="10"/>
        <v>40</v>
      </c>
      <c r="J35" s="455">
        <v>22</v>
      </c>
      <c r="K35" s="455"/>
      <c r="L35" s="456">
        <v>18</v>
      </c>
      <c r="M35" s="457">
        <f t="shared" si="11"/>
        <v>80</v>
      </c>
      <c r="N35" s="458"/>
      <c r="O35" s="459">
        <v>2</v>
      </c>
      <c r="P35" s="464">
        <v>2</v>
      </c>
    </row>
    <row r="36" spans="1:16" s="71" customFormat="1" ht="17.25" customHeight="1" x14ac:dyDescent="0.2">
      <c r="A36" s="308" t="s">
        <v>170</v>
      </c>
      <c r="B36" s="244" t="s">
        <v>123</v>
      </c>
      <c r="C36" s="415"/>
      <c r="D36" s="416">
        <v>3</v>
      </c>
      <c r="E36" s="416"/>
      <c r="F36" s="417"/>
      <c r="G36" s="418">
        <v>3</v>
      </c>
      <c r="H36" s="419">
        <f t="shared" si="9"/>
        <v>90</v>
      </c>
      <c r="I36" s="420">
        <f t="shared" si="10"/>
        <v>30</v>
      </c>
      <c r="J36" s="421">
        <v>14</v>
      </c>
      <c r="K36" s="421"/>
      <c r="L36" s="422">
        <v>16</v>
      </c>
      <c r="M36" s="423">
        <f t="shared" si="11"/>
        <v>60</v>
      </c>
      <c r="N36" s="424"/>
      <c r="O36" s="425"/>
      <c r="P36" s="462">
        <v>5</v>
      </c>
    </row>
    <row r="37" spans="1:16" s="71" customFormat="1" ht="17.25" customHeight="1" x14ac:dyDescent="0.2">
      <c r="A37" s="305" t="s">
        <v>171</v>
      </c>
      <c r="B37" s="245" t="s">
        <v>124</v>
      </c>
      <c r="C37" s="426"/>
      <c r="D37" s="427">
        <v>1</v>
      </c>
      <c r="E37" s="427"/>
      <c r="F37" s="428"/>
      <c r="G37" s="429">
        <v>3.5</v>
      </c>
      <c r="H37" s="430">
        <f t="shared" si="9"/>
        <v>105</v>
      </c>
      <c r="I37" s="431">
        <f t="shared" si="10"/>
        <v>34</v>
      </c>
      <c r="J37" s="432">
        <v>18</v>
      </c>
      <c r="K37" s="432"/>
      <c r="L37" s="433">
        <v>16</v>
      </c>
      <c r="M37" s="434">
        <f t="shared" si="11"/>
        <v>71</v>
      </c>
      <c r="N37" s="435">
        <v>2</v>
      </c>
      <c r="O37" s="436"/>
      <c r="P37" s="437"/>
    </row>
    <row r="38" spans="1:16" s="71" customFormat="1" ht="17.25" customHeight="1" x14ac:dyDescent="0.2">
      <c r="A38" s="305" t="s">
        <v>172</v>
      </c>
      <c r="B38" s="245" t="s">
        <v>125</v>
      </c>
      <c r="C38" s="426"/>
      <c r="D38" s="427">
        <v>1</v>
      </c>
      <c r="E38" s="427"/>
      <c r="F38" s="428"/>
      <c r="G38" s="429">
        <v>3.5</v>
      </c>
      <c r="H38" s="430">
        <f t="shared" si="9"/>
        <v>105</v>
      </c>
      <c r="I38" s="431">
        <f t="shared" si="10"/>
        <v>34</v>
      </c>
      <c r="J38" s="432">
        <v>18</v>
      </c>
      <c r="K38" s="432"/>
      <c r="L38" s="433">
        <v>16</v>
      </c>
      <c r="M38" s="434">
        <f t="shared" si="11"/>
        <v>71</v>
      </c>
      <c r="N38" s="435">
        <v>2</v>
      </c>
      <c r="O38" s="436"/>
      <c r="P38" s="437"/>
    </row>
    <row r="39" spans="1:16" s="71" customFormat="1" ht="17.25" customHeight="1" x14ac:dyDescent="0.2">
      <c r="A39" s="305" t="s">
        <v>173</v>
      </c>
      <c r="B39" s="245" t="s">
        <v>126</v>
      </c>
      <c r="C39" s="426"/>
      <c r="D39" s="427">
        <v>2.2999999999999998</v>
      </c>
      <c r="E39" s="427"/>
      <c r="F39" s="428"/>
      <c r="G39" s="429">
        <v>4</v>
      </c>
      <c r="H39" s="430">
        <f t="shared" si="9"/>
        <v>120</v>
      </c>
      <c r="I39" s="431">
        <f t="shared" si="10"/>
        <v>40</v>
      </c>
      <c r="J39" s="432">
        <v>22</v>
      </c>
      <c r="K39" s="432"/>
      <c r="L39" s="433">
        <v>18</v>
      </c>
      <c r="M39" s="434">
        <f t="shared" si="11"/>
        <v>80</v>
      </c>
      <c r="N39" s="435"/>
      <c r="O39" s="436">
        <v>2</v>
      </c>
      <c r="P39" s="463">
        <v>2</v>
      </c>
    </row>
    <row r="40" spans="1:16" s="307" customFormat="1" ht="17.25" customHeight="1" x14ac:dyDescent="0.2">
      <c r="A40" s="305" t="s">
        <v>174</v>
      </c>
      <c r="B40" s="245" t="s">
        <v>127</v>
      </c>
      <c r="C40" s="438"/>
      <c r="D40" s="439">
        <v>2.2999999999999998</v>
      </c>
      <c r="E40" s="440"/>
      <c r="F40" s="441"/>
      <c r="G40" s="442">
        <v>5</v>
      </c>
      <c r="H40" s="443">
        <f>G40*30</f>
        <v>150</v>
      </c>
      <c r="I40" s="431">
        <f>SUM(J40:L40)</f>
        <v>50</v>
      </c>
      <c r="J40" s="444">
        <v>28</v>
      </c>
      <c r="K40" s="444"/>
      <c r="L40" s="445">
        <v>22</v>
      </c>
      <c r="M40" s="446">
        <f>H40-I40</f>
        <v>100</v>
      </c>
      <c r="N40" s="447"/>
      <c r="O40" s="440">
        <v>2</v>
      </c>
      <c r="P40" s="448">
        <v>3</v>
      </c>
    </row>
    <row r="41" spans="1:16" s="306" customFormat="1" ht="17.25" customHeight="1" thickBot="1" x14ac:dyDescent="0.25">
      <c r="A41" s="305" t="s">
        <v>175</v>
      </c>
      <c r="B41" s="246" t="s">
        <v>128</v>
      </c>
      <c r="C41" s="449"/>
      <c r="D41" s="450">
        <v>2.2999999999999998</v>
      </c>
      <c r="E41" s="450"/>
      <c r="F41" s="451"/>
      <c r="G41" s="452">
        <v>4</v>
      </c>
      <c r="H41" s="453">
        <f t="shared" si="9"/>
        <v>120</v>
      </c>
      <c r="I41" s="454">
        <f t="shared" si="10"/>
        <v>40</v>
      </c>
      <c r="J41" s="455">
        <v>22</v>
      </c>
      <c r="K41" s="455"/>
      <c r="L41" s="456">
        <v>18</v>
      </c>
      <c r="M41" s="457">
        <f t="shared" si="11"/>
        <v>80</v>
      </c>
      <c r="N41" s="458"/>
      <c r="O41" s="459">
        <v>2</v>
      </c>
      <c r="P41" s="464">
        <v>2</v>
      </c>
    </row>
    <row r="42" spans="1:16" s="71" customFormat="1" ht="16.5" thickBot="1" x14ac:dyDescent="0.25">
      <c r="A42" s="309"/>
      <c r="B42" s="299" t="s">
        <v>129</v>
      </c>
      <c r="C42" s="299">
        <f>C28+C29</f>
        <v>3</v>
      </c>
      <c r="D42" s="299">
        <f t="shared" ref="D42:P42" si="12">D28+D29</f>
        <v>10</v>
      </c>
      <c r="E42" s="299">
        <f t="shared" si="12"/>
        <v>0</v>
      </c>
      <c r="F42" s="300">
        <f t="shared" si="12"/>
        <v>1</v>
      </c>
      <c r="G42" s="301">
        <f t="shared" si="12"/>
        <v>71</v>
      </c>
      <c r="H42" s="343">
        <f t="shared" si="12"/>
        <v>2130</v>
      </c>
      <c r="I42" s="400">
        <f t="shared" si="12"/>
        <v>400</v>
      </c>
      <c r="J42" s="400">
        <f t="shared" si="12"/>
        <v>224</v>
      </c>
      <c r="K42" s="400">
        <f t="shared" si="12"/>
        <v>0</v>
      </c>
      <c r="L42" s="344">
        <f t="shared" si="12"/>
        <v>176</v>
      </c>
      <c r="M42" s="301">
        <f t="shared" si="12"/>
        <v>1730</v>
      </c>
      <c r="N42" s="342">
        <f t="shared" si="12"/>
        <v>8</v>
      </c>
      <c r="O42" s="400">
        <f t="shared" si="12"/>
        <v>12</v>
      </c>
      <c r="P42" s="338">
        <f t="shared" si="12"/>
        <v>15</v>
      </c>
    </row>
    <row r="43" spans="1:16" s="71" customFormat="1" ht="22.5" customHeight="1" thickBot="1" x14ac:dyDescent="0.25">
      <c r="B43" s="310"/>
      <c r="C43" s="160" t="s">
        <v>130</v>
      </c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1:16" s="71" customFormat="1" ht="20.25" customHeight="1" thickBot="1" x14ac:dyDescent="0.25">
      <c r="A44" s="311"/>
      <c r="B44" s="63"/>
      <c r="C44" s="64">
        <f t="shared" ref="C44:P44" si="13">SUM(C42,C18)</f>
        <v>7</v>
      </c>
      <c r="D44" s="65">
        <f t="shared" si="13"/>
        <v>11</v>
      </c>
      <c r="E44" s="65">
        <f t="shared" si="13"/>
        <v>0</v>
      </c>
      <c r="F44" s="66">
        <f t="shared" si="13"/>
        <v>1</v>
      </c>
      <c r="G44" s="67">
        <f t="shared" si="13"/>
        <v>90</v>
      </c>
      <c r="H44" s="68">
        <f t="shared" si="13"/>
        <v>2700</v>
      </c>
      <c r="I44" s="65">
        <f t="shared" si="13"/>
        <v>560</v>
      </c>
      <c r="J44" s="65">
        <f t="shared" si="13"/>
        <v>318</v>
      </c>
      <c r="K44" s="65">
        <f t="shared" si="13"/>
        <v>0</v>
      </c>
      <c r="L44" s="66">
        <f t="shared" si="13"/>
        <v>242</v>
      </c>
      <c r="M44" s="67">
        <f t="shared" si="13"/>
        <v>2140</v>
      </c>
      <c r="N44" s="68">
        <f t="shared" si="13"/>
        <v>15</v>
      </c>
      <c r="O44" s="69">
        <f t="shared" si="13"/>
        <v>15.5</v>
      </c>
      <c r="P44" s="404">
        <f t="shared" si="13"/>
        <v>15</v>
      </c>
    </row>
    <row r="45" spans="1:16" s="71" customFormat="1" ht="16.5" customHeight="1" x14ac:dyDescent="0.2">
      <c r="A45" s="312"/>
      <c r="C45" s="247" t="s">
        <v>131</v>
      </c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9">
        <v>15</v>
      </c>
      <c r="O45" s="250">
        <v>15</v>
      </c>
      <c r="P45" s="251">
        <v>15</v>
      </c>
    </row>
    <row r="46" spans="1:16" s="71" customFormat="1" ht="15.75" x14ac:dyDescent="0.2">
      <c r="A46" s="312"/>
      <c r="C46" s="252" t="s">
        <v>132</v>
      </c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313">
        <v>3</v>
      </c>
      <c r="O46" s="478">
        <v>3</v>
      </c>
      <c r="P46" s="315">
        <v>1</v>
      </c>
    </row>
    <row r="47" spans="1:16" s="71" customFormat="1" ht="15.75" x14ac:dyDescent="0.2">
      <c r="A47" s="306"/>
      <c r="C47" s="252" t="s">
        <v>133</v>
      </c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479">
        <v>3</v>
      </c>
      <c r="O47" s="479">
        <v>4</v>
      </c>
      <c r="P47" s="316">
        <v>4</v>
      </c>
    </row>
    <row r="48" spans="1:16" s="71" customFormat="1" ht="15.75" x14ac:dyDescent="0.2">
      <c r="A48" s="306"/>
      <c r="C48" s="252" t="s">
        <v>134</v>
      </c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313"/>
      <c r="O48" s="314"/>
      <c r="P48" s="315"/>
    </row>
    <row r="49" spans="1:16" s="71" customFormat="1" ht="16.5" thickBot="1" x14ac:dyDescent="0.25">
      <c r="A49" s="306"/>
      <c r="C49" s="254" t="s">
        <v>135</v>
      </c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317"/>
      <c r="O49" s="317"/>
      <c r="P49" s="318">
        <v>1</v>
      </c>
    </row>
    <row r="50" spans="1:16" s="319" customFormat="1" ht="6.75" customHeight="1" x14ac:dyDescent="0.2">
      <c r="A50" s="306"/>
      <c r="B50" s="19"/>
      <c r="C50" s="15"/>
      <c r="D50" s="19"/>
      <c r="E50" s="15"/>
      <c r="F50" s="306"/>
      <c r="G50" s="306"/>
      <c r="H50" s="306"/>
      <c r="I50" s="306"/>
      <c r="J50" s="306"/>
      <c r="K50" s="306"/>
      <c r="L50" s="306"/>
      <c r="M50" s="10"/>
      <c r="N50" s="10"/>
      <c r="O50" s="10"/>
      <c r="P50" s="10"/>
    </row>
    <row r="51" spans="1:16" ht="15.75" x14ac:dyDescent="0.2">
      <c r="A51" s="306"/>
      <c r="B51" s="320" t="s">
        <v>136</v>
      </c>
      <c r="C51" s="320" t="s">
        <v>136</v>
      </c>
      <c r="D51" s="19"/>
      <c r="E51" s="19"/>
      <c r="F51" s="19"/>
      <c r="G51" s="306"/>
      <c r="H51" s="306"/>
      <c r="I51" s="306"/>
      <c r="J51" s="306"/>
      <c r="K51" s="320" t="s">
        <v>136</v>
      </c>
      <c r="L51" s="19"/>
      <c r="M51" s="306"/>
      <c r="N51" s="306"/>
      <c r="O51" s="71"/>
      <c r="P51" s="71"/>
    </row>
    <row r="52" spans="1:16" ht="15.75" customHeight="1" x14ac:dyDescent="0.2">
      <c r="A52" s="306"/>
      <c r="B52" s="320" t="s">
        <v>137</v>
      </c>
      <c r="C52" s="321" t="s">
        <v>180</v>
      </c>
      <c r="D52" s="321"/>
      <c r="E52" s="321"/>
      <c r="F52" s="321"/>
      <c r="G52" s="321"/>
      <c r="H52" s="321"/>
      <c r="I52" s="321"/>
      <c r="J52" s="306"/>
      <c r="K52" s="322" t="s">
        <v>138</v>
      </c>
      <c r="L52" s="19"/>
      <c r="M52" s="306"/>
      <c r="N52" s="306"/>
      <c r="O52" s="71"/>
      <c r="P52" s="71"/>
    </row>
    <row r="53" spans="1:16" ht="15.75" x14ac:dyDescent="0.2">
      <c r="A53" s="306"/>
      <c r="B53" s="320" t="s">
        <v>139</v>
      </c>
      <c r="C53" s="17" t="s">
        <v>181</v>
      </c>
      <c r="D53" s="17"/>
      <c r="E53" s="17"/>
      <c r="F53" s="70"/>
      <c r="G53" s="323"/>
      <c r="H53" s="323"/>
      <c r="I53" s="323"/>
      <c r="J53" s="306"/>
      <c r="K53" s="324"/>
      <c r="L53" s="324"/>
      <c r="M53" s="324"/>
      <c r="N53" s="324"/>
      <c r="O53" s="324"/>
      <c r="P53" s="324"/>
    </row>
    <row r="54" spans="1:16" ht="15.75" customHeight="1" x14ac:dyDescent="0.2">
      <c r="A54" s="306"/>
      <c r="B54" s="325" t="s">
        <v>176</v>
      </c>
      <c r="C54" s="322" t="s">
        <v>179</v>
      </c>
      <c r="D54" s="326"/>
      <c r="E54" s="326"/>
      <c r="F54" s="326"/>
      <c r="G54" s="326"/>
      <c r="H54" s="326"/>
      <c r="I54" s="326"/>
      <c r="J54" s="306"/>
      <c r="K54" s="322" t="s">
        <v>177</v>
      </c>
      <c r="L54" s="19"/>
      <c r="M54" s="306"/>
      <c r="N54" s="306"/>
      <c r="O54" s="71"/>
      <c r="P54" s="71"/>
    </row>
    <row r="55" spans="1:16" ht="15.75" x14ac:dyDescent="0.2">
      <c r="A55" s="306"/>
      <c r="B55" s="325" t="s">
        <v>140</v>
      </c>
      <c r="C55" s="325" t="s">
        <v>140</v>
      </c>
      <c r="D55" s="326"/>
      <c r="E55" s="326"/>
      <c r="F55" s="326"/>
      <c r="G55" s="326"/>
      <c r="H55" s="326"/>
      <c r="I55" s="326"/>
      <c r="J55" s="306"/>
      <c r="K55" s="325" t="s">
        <v>140</v>
      </c>
      <c r="L55" s="19"/>
      <c r="M55" s="306"/>
      <c r="N55" s="306"/>
      <c r="O55" s="71"/>
      <c r="P55" s="71"/>
    </row>
    <row r="56" spans="1:16" ht="15.75" x14ac:dyDescent="0.2">
      <c r="A56" s="306"/>
      <c r="B56" s="306"/>
      <c r="C56" s="326"/>
      <c r="D56" s="326"/>
      <c r="E56" s="326"/>
      <c r="F56" s="326"/>
      <c r="G56" s="326"/>
      <c r="H56" s="326"/>
      <c r="I56" s="326"/>
      <c r="J56" s="306"/>
      <c r="K56" s="306"/>
      <c r="L56" s="306"/>
      <c r="M56" s="306"/>
      <c r="N56" s="306"/>
      <c r="O56" s="71"/>
      <c r="P56" s="71"/>
    </row>
    <row r="57" spans="1:16" ht="15.75" x14ac:dyDescent="0.2">
      <c r="A57" s="306"/>
      <c r="B57" s="320" t="s">
        <v>136</v>
      </c>
      <c r="F57" s="15"/>
      <c r="G57" s="306"/>
      <c r="H57" s="306"/>
      <c r="I57" s="306"/>
      <c r="J57" s="306"/>
      <c r="K57" s="320" t="s">
        <v>136</v>
      </c>
      <c r="L57" s="320"/>
      <c r="M57" s="15"/>
      <c r="N57" s="15"/>
      <c r="O57" s="71"/>
      <c r="P57" s="71"/>
    </row>
    <row r="58" spans="1:16" ht="15.75" customHeight="1" x14ac:dyDescent="0.2">
      <c r="A58" s="306"/>
      <c r="B58" s="320" t="s">
        <v>141</v>
      </c>
      <c r="C58" s="325"/>
      <c r="E58" s="19"/>
      <c r="F58" s="15"/>
      <c r="G58" s="306"/>
      <c r="H58" s="306"/>
      <c r="I58" s="306"/>
      <c r="J58" s="306"/>
      <c r="K58" s="320" t="s">
        <v>142</v>
      </c>
      <c r="L58" s="320"/>
      <c r="M58" s="15"/>
      <c r="N58" s="19"/>
      <c r="O58" s="71"/>
      <c r="P58" s="71"/>
    </row>
    <row r="59" spans="1:16" ht="15.75" x14ac:dyDescent="0.2">
      <c r="A59" s="306"/>
      <c r="B59" s="320" t="s">
        <v>143</v>
      </c>
      <c r="C59" s="19"/>
      <c r="D59" s="19"/>
      <c r="E59" s="19"/>
      <c r="F59" s="71"/>
      <c r="G59" s="306"/>
      <c r="H59" s="306"/>
      <c r="I59" s="306"/>
      <c r="J59" s="306"/>
      <c r="K59" s="325" t="s">
        <v>144</v>
      </c>
      <c r="L59" s="325"/>
      <c r="M59" s="325"/>
      <c r="N59" s="325"/>
      <c r="O59" s="71"/>
      <c r="P59" s="71"/>
    </row>
    <row r="60" spans="1:16" ht="15.75" x14ac:dyDescent="0.2">
      <c r="A60" s="306"/>
      <c r="B60" s="325" t="s">
        <v>145</v>
      </c>
      <c r="C60" s="18"/>
      <c r="D60" s="18"/>
      <c r="E60" s="19"/>
      <c r="F60" s="70"/>
      <c r="G60" s="306"/>
      <c r="H60" s="306"/>
      <c r="I60" s="306"/>
      <c r="J60" s="306"/>
      <c r="K60" s="325" t="s">
        <v>178</v>
      </c>
      <c r="L60" s="325"/>
      <c r="M60" s="19"/>
      <c r="N60" s="19"/>
      <c r="O60" s="71"/>
      <c r="P60" s="71"/>
    </row>
    <row r="61" spans="1:16" ht="15.75" x14ac:dyDescent="0.2">
      <c r="B61" s="325" t="s">
        <v>140</v>
      </c>
      <c r="K61" s="325" t="s">
        <v>140</v>
      </c>
      <c r="L61" s="327"/>
      <c r="M61" s="18"/>
      <c r="N61" s="18"/>
      <c r="O61" s="71"/>
      <c r="P61" s="71"/>
    </row>
  </sheetData>
  <mergeCells count="33">
    <mergeCell ref="C43:P43"/>
    <mergeCell ref="I3:L3"/>
    <mergeCell ref="M3:M7"/>
    <mergeCell ref="N3:O3"/>
    <mergeCell ref="E4:E7"/>
    <mergeCell ref="F4:F7"/>
    <mergeCell ref="I4:I7"/>
    <mergeCell ref="J4:L4"/>
    <mergeCell ref="N4:P4"/>
    <mergeCell ref="J5:J7"/>
    <mergeCell ref="K5:K7"/>
    <mergeCell ref="G2:G7"/>
    <mergeCell ref="H2:M2"/>
    <mergeCell ref="N2:P2"/>
    <mergeCell ref="C3:C7"/>
    <mergeCell ref="D3:D7"/>
    <mergeCell ref="L5:L7"/>
    <mergeCell ref="N6:P6"/>
    <mergeCell ref="A10:P10"/>
    <mergeCell ref="A19:P19"/>
    <mergeCell ref="A20:P20"/>
    <mergeCell ref="A2:A7"/>
    <mergeCell ref="B2:B7"/>
    <mergeCell ref="C2:F2"/>
    <mergeCell ref="E3:F3"/>
    <mergeCell ref="H3:H7"/>
    <mergeCell ref="K53:P53"/>
    <mergeCell ref="C45:M45"/>
    <mergeCell ref="C46:M46"/>
    <mergeCell ref="C47:M47"/>
    <mergeCell ref="C48:M48"/>
    <mergeCell ref="C49:M49"/>
    <mergeCell ref="C52:I52"/>
  </mergeCells>
  <printOptions horizontalCentered="1"/>
  <pageMargins left="0.31496062992125984" right="0.31496062992125984" top="0.35433070866141736" bottom="0.35433070866141736" header="0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 магістр</vt:lpstr>
      <vt:lpstr>НП магістр </vt:lpstr>
      <vt:lpstr>'НП магістр '!Область_печати</vt:lpstr>
      <vt:lpstr>'Титул магістр'!Область_печати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2019-09-03T07:11:33Z</dcterms:created>
  <dcterms:modified xsi:type="dcterms:W3CDTF">2019-09-08T18:40:00Z</dcterms:modified>
</cp:coreProperties>
</file>